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Цены на ЖБИ (ГОСТ)" sheetId="1" r:id="rId1"/>
    <sheet name="Цены на ЖБИ (ТУ)" sheetId="2" r:id="rId2"/>
    <sheet name="Стандартные комплекты " sheetId="3" r:id="rId3"/>
  </sheets>
  <definedNames>
    <definedName name="_xlnm.Print_Area" localSheetId="2">'Стандартные комплекты '!$A$1:$G$36</definedName>
    <definedName name="_xlnm.Print_Area" localSheetId="0">'Цены на ЖБИ (ГОСТ)'!$A$1:$H$58</definedName>
    <definedName name="_xlnm.Print_Area" localSheetId="1">'Цены на ЖБИ (ТУ)'!$A$1:$H$58</definedName>
  </definedNames>
  <calcPr fullCalcOnLoad="1" refMode="R1C1"/>
</workbook>
</file>

<file path=xl/sharedStrings.xml><?xml version="1.0" encoding="utf-8"?>
<sst xmlns="http://schemas.openxmlformats.org/spreadsheetml/2006/main" count="196" uniqueCount="84">
  <si>
    <r>
      <t>Общество с ограниченной ответственностью</t>
    </r>
    <r>
      <rPr>
        <b/>
        <sz val="14"/>
        <rFont val="Calibri"/>
        <family val="2"/>
      </rPr>
      <t xml:space="preserve"> "КБК-БЕТОН", </t>
    </r>
    <r>
      <rPr>
        <sz val="14"/>
        <rFont val="Calibri"/>
        <family val="2"/>
      </rPr>
      <t xml:space="preserve">630001, г.Новосибирск, ул. Писарева, 102, оф. 705,  тел. 375-06-15, 375-18-06, сайт: </t>
    </r>
    <r>
      <rPr>
        <b/>
        <i/>
        <sz val="14"/>
        <rFont val="Calibri"/>
        <family val="2"/>
      </rPr>
      <t>кбк-бетон.рф (kbk-beton.ru)</t>
    </r>
  </si>
  <si>
    <t>Адрес производства: НСО, с.Новолуговое, ул. Новая, 1 к.1 (указан в 2GIS)</t>
  </si>
  <si>
    <t>Элементы колодцев (ГОСТ 8020-90, сер. 3.900.1-14)</t>
  </si>
  <si>
    <t>Наименование</t>
  </si>
  <si>
    <t>Цена</t>
  </si>
  <si>
    <t>КЦД</t>
  </si>
  <si>
    <t>Размеры, мм</t>
  </si>
  <si>
    <t>Руб.</t>
  </si>
  <si>
    <t>с дном</t>
  </si>
  <si>
    <r>
      <rPr>
        <b/>
        <sz val="8"/>
        <rFont val="Calibri"/>
        <family val="2"/>
      </rPr>
      <t>Dн</t>
    </r>
    <r>
      <rPr>
        <sz val="8"/>
        <rFont val="Calibri"/>
        <family val="2"/>
      </rPr>
      <t xml:space="preserve"> (диаметр наружн.)</t>
    </r>
  </si>
  <si>
    <r>
      <rPr>
        <b/>
        <sz val="8"/>
        <rFont val="Calibri"/>
        <family val="2"/>
      </rPr>
      <t>dвн</t>
    </r>
    <r>
      <rPr>
        <sz val="8"/>
        <rFont val="Calibri"/>
        <family val="2"/>
      </rPr>
      <t xml:space="preserve"> (диаметр внут.)</t>
    </r>
  </si>
  <si>
    <t>Н (высота изделия)</t>
  </si>
  <si>
    <t>Кольцо опорное (КО)</t>
  </si>
  <si>
    <t>КО-6</t>
  </si>
  <si>
    <t>-</t>
  </si>
  <si>
    <t>Кольцо стеновое (КС)</t>
  </si>
  <si>
    <t>КС-7-3 (3,6)</t>
  </si>
  <si>
    <t>290 (360)</t>
  </si>
  <si>
    <t>КС-7-6</t>
  </si>
  <si>
    <t>КС-7-9</t>
  </si>
  <si>
    <t>КС-10-3</t>
  </si>
  <si>
    <t>КС-10-6</t>
  </si>
  <si>
    <t>КС-10-9</t>
  </si>
  <si>
    <t>КС-15-6</t>
  </si>
  <si>
    <t>КС-15-9</t>
  </si>
  <si>
    <t>КС-20-6</t>
  </si>
  <si>
    <t>КС-20-9</t>
  </si>
  <si>
    <t>Плита перекрытия (ПП)</t>
  </si>
  <si>
    <t>2ПП(усил)</t>
  </si>
  <si>
    <t>ПП-10</t>
  </si>
  <si>
    <t>ПП-15</t>
  </si>
  <si>
    <t>ПП-20</t>
  </si>
  <si>
    <t>Плита низа (ПН)</t>
  </si>
  <si>
    <t>ПН-10</t>
  </si>
  <si>
    <t>ПН-15</t>
  </si>
  <si>
    <t>ПН-20</t>
  </si>
  <si>
    <t>Люки полимерно-песчаные, отсыпка</t>
  </si>
  <si>
    <t>Люк тип СЛ (до 1,5т)</t>
  </si>
  <si>
    <t>Люк тип Л (до 3т)</t>
  </si>
  <si>
    <t>Люк тип Т (до 15т)</t>
  </si>
  <si>
    <t>Люк тип ТМ (до 25т)</t>
  </si>
  <si>
    <t>Бутовый камень в МКР 1т</t>
  </si>
  <si>
    <t xml:space="preserve">Трубы НПВХ (для наружних коммуникаций) и дополнения </t>
  </si>
  <si>
    <t>Труба НПВХ d-110мм 1000 мм</t>
  </si>
  <si>
    <t>Труба НПВХ d-110мм 2000 мм</t>
  </si>
  <si>
    <t>Труба НПВХ d-110мм 3000 мм</t>
  </si>
  <si>
    <t>Трубка утеплитель d-114мм 2000 мм</t>
  </si>
  <si>
    <t>Отвод d-110мм 30 град.</t>
  </si>
  <si>
    <t>Отвод d-110мм 67 град.</t>
  </si>
  <si>
    <t>Отвод d-110мм 87 град.</t>
  </si>
  <si>
    <t>Тройник d-110мм 90 град.</t>
  </si>
  <si>
    <t>Комлект термоусадок и соединений</t>
  </si>
  <si>
    <t>Греющий кабель (саморег. 16Вт\м)</t>
  </si>
  <si>
    <r>
      <rPr>
        <b/>
        <sz val="14"/>
        <rFont val="Calibri"/>
        <family val="2"/>
      </rPr>
      <t xml:space="preserve">Доставка (безнал с НДС)  оплачивается отдельно:     </t>
    </r>
    <r>
      <rPr>
        <b/>
        <sz val="1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самогруз г\п 5т-1800 р\ч (</t>
    </r>
    <r>
      <rPr>
        <b/>
        <i/>
        <sz val="10"/>
        <rFont val="Calibri"/>
        <family val="2"/>
      </rPr>
      <t>мин. 3 часа)</t>
    </r>
    <r>
      <rPr>
        <b/>
        <sz val="1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самогруз г\п 10т. - 3500 р\ч (мин. 4 часа - все районы)                                                                                                                                                                                                                                                                                                                                                                                                                                                                     самогруз-длиномер г\п 20т. - 3800 р\ч (мин. 4 часа - все районы)                                                                                                                                                                                                                                                                                                                                                                                                                                                                                                                                                                                            длинномер г\п 20т. -2300 р\ч (мин. 4 часа - все районы )                                                                                                                                                                                                                                                                        САМОВЫВОЗ (силами заказчика с производства, погрузка есть - бесплатно)</t>
    </r>
  </si>
  <si>
    <r>
      <t>Общество с ограниченной ответственностью</t>
    </r>
    <r>
      <rPr>
        <b/>
        <sz val="14"/>
        <rFont val="Calibri"/>
        <family val="2"/>
      </rPr>
      <t xml:space="preserve"> "КБК-БЕТОН", </t>
    </r>
    <r>
      <rPr>
        <sz val="14"/>
        <rFont val="Calibri"/>
        <family val="2"/>
      </rPr>
      <t xml:space="preserve">630001, г.Новосибирск, ул. Писарева, 102, оф. 705,                       тел. 375-06-15, 375-18-06, сайт: </t>
    </r>
    <r>
      <rPr>
        <b/>
        <i/>
        <sz val="14"/>
        <rFont val="Calibri"/>
        <family val="2"/>
      </rPr>
      <t>кбк-бетон.рф (kbk-beton.ru)</t>
    </r>
  </si>
  <si>
    <t>Элементы колодцев (ТУ, сер. 3.900.1-14)</t>
  </si>
  <si>
    <r>
      <rPr>
        <b/>
        <sz val="14"/>
        <rFont val="Calibri"/>
        <family val="2"/>
      </rPr>
      <t xml:space="preserve">Доставка оплачивается отдельно:     </t>
    </r>
    <r>
      <rPr>
        <b/>
        <sz val="1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самогруз г\п 5т-1500 р\ч (</t>
    </r>
    <r>
      <rPr>
        <b/>
        <i/>
        <sz val="10"/>
        <rFont val="Calibri"/>
        <family val="2"/>
      </rPr>
      <t>мин. 3 часа)</t>
    </r>
    <r>
      <rPr>
        <b/>
        <sz val="1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самогруз г\п 10т. - 3000 р\ч (мин. 4 часа - все районы)                                                                                                                                                                                                                                                                                                                                                                                                                                                                     самогруз-длиномер г\п 20т. - 3000 р\ч (мин. 4 часа - все районы)                                                                                                                                                                                                                                                                                                                                                                                                                                                                                                                                                                                            длинномер г\п 20т. - 2000 р\ч (мин. 4 часа - все районы )                                                                                                                                                                                                                                                                        САМОВЫВОЗ (силами заказчика с производства, погрузка есть - бесплатно)</t>
    </r>
  </si>
  <si>
    <t>Параметры</t>
  </si>
  <si>
    <t>Кол-во колодцев, шт</t>
  </si>
  <si>
    <t>Глубина, м</t>
  </si>
  <si>
    <t>Рабочий ОБЪЕМ, м3</t>
  </si>
  <si>
    <t>Выгребные ямы</t>
  </si>
  <si>
    <r>
      <t xml:space="preserve">Дачный - 1 </t>
    </r>
    <r>
      <rPr>
        <b/>
        <sz val="10"/>
        <rFont val="Calibri"/>
        <family val="2"/>
      </rPr>
      <t>(2шт. Х 1м. под дренаж)</t>
    </r>
  </si>
  <si>
    <r>
      <t xml:space="preserve">Дачный - 2 </t>
    </r>
    <r>
      <rPr>
        <b/>
        <sz val="10"/>
        <rFont val="Calibri"/>
        <family val="2"/>
      </rPr>
      <t>(3шт. Х 1м. под дренаж)</t>
    </r>
  </si>
  <si>
    <r>
      <t xml:space="preserve">Эконом - 1 </t>
    </r>
    <r>
      <rPr>
        <b/>
        <sz val="10"/>
        <rFont val="Calibri"/>
        <family val="2"/>
      </rPr>
      <t>(2шт. Х 1, 5м. под дренаж)</t>
    </r>
  </si>
  <si>
    <r>
      <t xml:space="preserve">Эконом - 2 </t>
    </r>
    <r>
      <rPr>
        <b/>
        <sz val="10"/>
        <rFont val="Calibri"/>
        <family val="2"/>
      </rPr>
      <t>(3шт. Х 1, 5м. под дренаж)</t>
    </r>
  </si>
  <si>
    <r>
      <t xml:space="preserve">Стандарт - 1 </t>
    </r>
    <r>
      <rPr>
        <b/>
        <sz val="10"/>
        <rFont val="Calibri"/>
        <family val="2"/>
      </rPr>
      <t>(2шт. Х 2м. под дренаж)</t>
    </r>
  </si>
  <si>
    <r>
      <t xml:space="preserve">Стандарт - 2 </t>
    </r>
    <r>
      <rPr>
        <b/>
        <sz val="10"/>
        <rFont val="Calibri"/>
        <family val="2"/>
      </rPr>
      <t>(3шт. Х 2м. под дренаж)</t>
    </r>
  </si>
  <si>
    <t>Септики друхкамерные</t>
  </si>
  <si>
    <r>
      <t xml:space="preserve">Мини - 1 </t>
    </r>
    <r>
      <rPr>
        <b/>
        <sz val="10"/>
        <rFont val="Calibri"/>
        <family val="2"/>
      </rPr>
      <t>(1шт. Х 1,5м. с дном + 1шт. Х 1, 5м. под дренаж)</t>
    </r>
  </si>
  <si>
    <r>
      <t>Мини - 2</t>
    </r>
    <r>
      <rPr>
        <b/>
        <sz val="10"/>
        <rFont val="Calibri"/>
        <family val="2"/>
      </rPr>
      <t xml:space="preserve"> (1шт. Х 1,5м. с дном + 1шт. Х 2м. под дренаж)</t>
    </r>
  </si>
  <si>
    <r>
      <t xml:space="preserve">Мини - 3 </t>
    </r>
    <r>
      <rPr>
        <b/>
        <sz val="10"/>
        <rFont val="Calibri"/>
        <family val="2"/>
      </rPr>
      <t>(1шт. Х 2м. с дном + 1шт. Х 2м. под дренаж)</t>
    </r>
  </si>
  <si>
    <r>
      <t xml:space="preserve">Оптима - 1 </t>
    </r>
    <r>
      <rPr>
        <b/>
        <sz val="10"/>
        <rFont val="Calibri"/>
        <family val="2"/>
      </rPr>
      <t>(2шт. Х 1м. с дном + 2шт. Х 1, 5м. под дренаж)</t>
    </r>
  </si>
  <si>
    <r>
      <t xml:space="preserve">Оптима - 2 </t>
    </r>
    <r>
      <rPr>
        <b/>
        <sz val="10"/>
        <rFont val="Calibri"/>
        <family val="2"/>
      </rPr>
      <t>(3шт. Х 1м. с дном + 3шт. Х 1, 5м. под дренаж)</t>
    </r>
  </si>
  <si>
    <r>
      <t xml:space="preserve">Экстра - 1 </t>
    </r>
    <r>
      <rPr>
        <b/>
        <sz val="10"/>
        <rFont val="Calibri"/>
        <family val="2"/>
      </rPr>
      <t>(2шт. Х 1,5м. с дном + 2шт. Х 1, 5м. без дна)</t>
    </r>
  </si>
  <si>
    <r>
      <t xml:space="preserve">Экстра - 2 </t>
    </r>
    <r>
      <rPr>
        <b/>
        <sz val="10"/>
        <rFont val="Calibri"/>
        <family val="2"/>
      </rPr>
      <t>(2шт. Х 1,5м. с дном + 2шт. Х 2м. под дренаж)</t>
    </r>
  </si>
  <si>
    <r>
      <t xml:space="preserve">Экстра - 3 </t>
    </r>
    <r>
      <rPr>
        <b/>
        <sz val="10"/>
        <rFont val="Calibri"/>
        <family val="2"/>
      </rPr>
      <t>(3шт. Х 1,5м. с дном + 3шт. Х 1,5м. под дренаж)</t>
    </r>
  </si>
  <si>
    <r>
      <t xml:space="preserve">Премиум - 1 </t>
    </r>
    <r>
      <rPr>
        <b/>
        <sz val="10"/>
        <rFont val="Calibri"/>
        <family val="2"/>
      </rPr>
      <t>(2шт. Х 2м. с дном + 2шт. Х 2м. под дренаж)</t>
    </r>
  </si>
  <si>
    <r>
      <t xml:space="preserve">Премиум - 2 </t>
    </r>
    <r>
      <rPr>
        <b/>
        <sz val="10"/>
        <rFont val="Calibri"/>
        <family val="2"/>
      </rPr>
      <t>(3шт. Х 1,5м. с дном + 3шт. Х 2м. под дренаж)</t>
    </r>
  </si>
  <si>
    <r>
      <t xml:space="preserve">Премиум - 3 </t>
    </r>
    <r>
      <rPr>
        <b/>
        <sz val="10"/>
        <rFont val="Calibri"/>
        <family val="2"/>
      </rPr>
      <t>(3шт. Х 2м. с дном + 3шт. Х 2м. под дренаж)</t>
    </r>
  </si>
  <si>
    <r>
      <t xml:space="preserve">Более подробное описание на </t>
    </r>
    <r>
      <rPr>
        <b/>
        <i/>
        <sz val="10"/>
        <color indexed="10"/>
        <rFont val="Arial Cyr"/>
        <family val="0"/>
      </rPr>
      <t>КБК-БЕТОН.РФ</t>
    </r>
  </si>
  <si>
    <t>Прайс-лист ТУ с 22.04.2024 г.</t>
  </si>
  <si>
    <r>
      <t xml:space="preserve">Прайс-лист на </t>
    </r>
    <r>
      <rPr>
        <b/>
        <i/>
        <sz val="16"/>
        <rFont val="Calibri"/>
        <family val="2"/>
      </rPr>
      <t>СТАНДАРТНЫЕ КОМПЛЕКТЫ для самостоятельного монтажа</t>
    </r>
    <r>
      <rPr>
        <i/>
        <sz val="16"/>
        <rFont val="Calibri"/>
        <family val="2"/>
      </rPr>
      <t xml:space="preserve"> с 22.04.2024 г.</t>
    </r>
  </si>
  <si>
    <t>Прайс-лист ГОСТ с 22.04.2024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</si>
</sst>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"/>
    <numFmt numFmtId="165" formatCode="#,##0&quot;р.&quot;;\-#,##0&quot;р.&quot;"/>
  </numFmts>
  <fonts count="54">
    <font>
      <sz val="11"/>
      <name val="Calibri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Calibri"/>
      <family val="2"/>
    </font>
    <font>
      <b/>
      <i/>
      <sz val="14"/>
      <name val="Calibri"/>
      <family val="2"/>
    </font>
    <font>
      <i/>
      <sz val="16"/>
      <name val="Calibri"/>
      <family val="2"/>
    </font>
    <font>
      <b/>
      <sz val="8"/>
      <color indexed="8"/>
      <name val="Arial Cyr"/>
      <family val="0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i/>
      <sz val="10"/>
      <name val="Calibri"/>
      <family val="2"/>
    </font>
    <font>
      <b/>
      <i/>
      <sz val="12"/>
      <name val="Calibri"/>
      <family val="2"/>
    </font>
    <font>
      <b/>
      <i/>
      <u val="single"/>
      <sz val="10"/>
      <name val="Arial Cyr"/>
      <family val="0"/>
    </font>
    <font>
      <b/>
      <sz val="10"/>
      <name val="Arial Cyr"/>
      <family val="0"/>
    </font>
    <font>
      <b/>
      <sz val="8"/>
      <name val="Calibri"/>
      <family val="2"/>
    </font>
    <font>
      <b/>
      <sz val="10"/>
      <color indexed="10"/>
      <name val="Arial Cyr"/>
      <family val="0"/>
    </font>
    <font>
      <b/>
      <sz val="14"/>
      <name val="Calibri"/>
      <family val="2"/>
    </font>
    <font>
      <b/>
      <i/>
      <sz val="16"/>
      <name val="Calibri"/>
      <family val="2"/>
    </font>
    <font>
      <b/>
      <i/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 Cyr"/>
      <family val="0"/>
    </font>
    <font>
      <b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3" tint="0.799950003623962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/>
    </border>
    <border>
      <left/>
      <right/>
      <top style="double">
        <color rgb="FF000000"/>
      </top>
      <bottom/>
    </border>
    <border>
      <left/>
      <right style="double">
        <color rgb="FF000000"/>
      </right>
      <top style="double">
        <color rgb="FF000000"/>
      </top>
      <bottom/>
    </border>
    <border>
      <left style="double">
        <color rgb="FF000000"/>
      </left>
      <right style="double">
        <color rgb="FF000000"/>
      </right>
      <top/>
      <bottom/>
    </border>
    <border>
      <left/>
      <right style="double">
        <color rgb="FF000000"/>
      </right>
      <top/>
      <bottom/>
    </border>
    <border>
      <left style="double">
        <color rgb="FF000000"/>
      </left>
      <right style="double">
        <color rgb="FF000000"/>
      </right>
      <top/>
      <bottom style="double">
        <color rgb="FF000000"/>
      </bottom>
    </border>
    <border>
      <left/>
      <right/>
      <top/>
      <bottom style="double">
        <color rgb="FF000000"/>
      </bottom>
    </border>
    <border>
      <left/>
      <right style="double">
        <color rgb="FF000000"/>
      </right>
      <top/>
      <bottom style="double">
        <color rgb="FF000000"/>
      </bottom>
    </border>
    <border>
      <left/>
      <right/>
      <top style="double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3"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52" fillId="0" borderId="0" xfId="0" applyNumberFormat="1" applyFont="1" applyAlignment="1">
      <alignment horizontal="center"/>
    </xf>
    <xf numFmtId="164" fontId="52" fillId="0" borderId="0" xfId="0" applyNumberFormat="1" applyFont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65" fontId="11" fillId="0" borderId="13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165" fontId="11" fillId="0" borderId="15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165" fontId="11" fillId="0" borderId="17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165" fontId="11" fillId="0" borderId="18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165" fontId="11" fillId="0" borderId="11" xfId="0" applyNumberFormat="1" applyFont="1" applyBorder="1" applyAlignment="1">
      <alignment horizontal="center" vertical="center"/>
    </xf>
    <xf numFmtId="165" fontId="11" fillId="0" borderId="20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/>
    </xf>
    <xf numFmtId="0" fontId="10" fillId="33" borderId="23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10" fillId="33" borderId="25" xfId="0" applyNumberFormat="1" applyFont="1" applyFill="1" applyBorder="1" applyAlignment="1">
      <alignment vertical="center"/>
    </xf>
    <xf numFmtId="0" fontId="10" fillId="33" borderId="26" xfId="0" applyNumberFormat="1" applyFont="1" applyFill="1" applyBorder="1" applyAlignment="1">
      <alignment vertical="center"/>
    </xf>
    <xf numFmtId="165" fontId="11" fillId="0" borderId="27" xfId="0" applyNumberFormat="1" applyFont="1" applyBorder="1" applyAlignment="1">
      <alignment horizontal="center" vertical="center"/>
    </xf>
    <xf numFmtId="165" fontId="11" fillId="0" borderId="28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165" fontId="11" fillId="0" borderId="29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 vertical="top"/>
    </xf>
    <xf numFmtId="0" fontId="7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top"/>
    </xf>
    <xf numFmtId="0" fontId="7" fillId="0" borderId="17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top"/>
    </xf>
    <xf numFmtId="0" fontId="7" fillId="0" borderId="21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vertical="top" wrapText="1"/>
    </xf>
    <xf numFmtId="0" fontId="13" fillId="0" borderId="0" xfId="0" applyNumberFormat="1" applyFont="1" applyAlignment="1">
      <alignment/>
    </xf>
    <xf numFmtId="0" fontId="14" fillId="0" borderId="11" xfId="0" applyNumberFormat="1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 vertical="center"/>
    </xf>
    <xf numFmtId="0" fontId="11" fillId="0" borderId="27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3" fillId="0" borderId="34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3" fillId="0" borderId="35" xfId="0" applyNumberFormat="1" applyFont="1" applyBorder="1" applyAlignment="1">
      <alignment horizontal="center" vertical="top" wrapText="1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0" fontId="5" fillId="34" borderId="39" xfId="0" applyNumberFormat="1" applyFont="1" applyFill="1" applyBorder="1" applyAlignment="1">
      <alignment horizontal="center" vertical="center" wrapText="1"/>
    </xf>
    <xf numFmtId="0" fontId="5" fillId="34" borderId="32" xfId="0" applyNumberFormat="1" applyFont="1" applyFill="1" applyBorder="1" applyAlignment="1">
      <alignment horizontal="center" vertical="center" wrapText="1"/>
    </xf>
    <xf numFmtId="0" fontId="5" fillId="34" borderId="32" xfId="0" applyNumberFormat="1" applyFont="1" applyFill="1" applyBorder="1" applyAlignment="1">
      <alignment horizontal="center" vertical="center" wrapText="1"/>
    </xf>
    <xf numFmtId="0" fontId="5" fillId="34" borderId="40" xfId="0" applyNumberFormat="1" applyFont="1" applyFill="1" applyBorder="1" applyAlignment="1">
      <alignment horizontal="center" vertical="center" wrapText="1"/>
    </xf>
    <xf numFmtId="0" fontId="5" fillId="34" borderId="40" xfId="0" applyNumberFormat="1" applyFont="1" applyFill="1" applyBorder="1" applyAlignment="1">
      <alignment horizontal="center" vertical="center" wrapText="1"/>
    </xf>
    <xf numFmtId="0" fontId="5" fillId="34" borderId="40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7" fillId="0" borderId="41" xfId="0" applyNumberFormat="1" applyFont="1" applyBorder="1" applyAlignment="1">
      <alignment horizontal="center" vertical="center"/>
    </xf>
    <xf numFmtId="0" fontId="7" fillId="0" borderId="42" xfId="0" applyNumberFormat="1" applyFont="1" applyBorder="1" applyAlignment="1">
      <alignment horizontal="center" vertical="center"/>
    </xf>
    <xf numFmtId="0" fontId="10" fillId="33" borderId="43" xfId="0" applyNumberFormat="1" applyFont="1" applyFill="1" applyBorder="1" applyAlignment="1">
      <alignment horizontal="left" vertical="center"/>
    </xf>
    <xf numFmtId="0" fontId="10" fillId="33" borderId="44" xfId="0" applyNumberFormat="1" applyFont="1" applyFill="1" applyBorder="1" applyAlignment="1">
      <alignment horizontal="left" vertical="center"/>
    </xf>
    <xf numFmtId="0" fontId="10" fillId="33" borderId="45" xfId="0" applyNumberFormat="1" applyFont="1" applyFill="1" applyBorder="1" applyAlignment="1">
      <alignment horizontal="left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165" fontId="11" fillId="0" borderId="15" xfId="0" applyNumberFormat="1" applyFont="1" applyBorder="1" applyAlignment="1">
      <alignment horizontal="center" vertical="center"/>
    </xf>
    <xf numFmtId="165" fontId="11" fillId="0" borderId="27" xfId="0" applyNumberFormat="1" applyFont="1" applyBorder="1" applyAlignment="1">
      <alignment horizontal="center" vertical="center"/>
    </xf>
    <xf numFmtId="165" fontId="11" fillId="0" borderId="17" xfId="0" applyNumberFormat="1" applyFont="1" applyBorder="1" applyAlignment="1">
      <alignment horizontal="center" vertical="center"/>
    </xf>
    <xf numFmtId="165" fontId="11" fillId="0" borderId="18" xfId="0" applyNumberFormat="1" applyFont="1" applyBorder="1" applyAlignment="1">
      <alignment horizontal="center" vertical="center"/>
    </xf>
    <xf numFmtId="0" fontId="10" fillId="33" borderId="25" xfId="0" applyNumberFormat="1" applyFont="1" applyFill="1" applyBorder="1" applyAlignment="1">
      <alignment horizontal="left" vertical="center"/>
    </xf>
    <xf numFmtId="0" fontId="10" fillId="33" borderId="24" xfId="0" applyNumberFormat="1" applyFont="1" applyFill="1" applyBorder="1" applyAlignment="1">
      <alignment horizontal="left" vertical="center"/>
    </xf>
    <xf numFmtId="0" fontId="10" fillId="33" borderId="26" xfId="0" applyNumberFormat="1" applyFont="1" applyFill="1" applyBorder="1" applyAlignment="1">
      <alignment horizontal="left" vertical="center"/>
    </xf>
    <xf numFmtId="0" fontId="8" fillId="0" borderId="46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47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165" fontId="11" fillId="0" borderId="13" xfId="0" applyNumberFormat="1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0" fontId="7" fillId="0" borderId="48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49" xfId="0" applyNumberFormat="1" applyFont="1" applyBorder="1" applyAlignment="1">
      <alignment horizontal="center" vertical="center"/>
    </xf>
    <xf numFmtId="0" fontId="7" fillId="0" borderId="50" xfId="0" applyNumberFormat="1" applyFont="1" applyBorder="1" applyAlignment="1">
      <alignment horizontal="center" vertical="center"/>
    </xf>
    <xf numFmtId="0" fontId="8" fillId="0" borderId="51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165" fontId="11" fillId="0" borderId="52" xfId="0" applyNumberFormat="1" applyFont="1" applyBorder="1" applyAlignment="1">
      <alignment horizontal="center" vertical="center"/>
    </xf>
    <xf numFmtId="165" fontId="11" fillId="0" borderId="53" xfId="0" applyNumberFormat="1" applyFont="1" applyBorder="1" applyAlignment="1">
      <alignment horizontal="center" vertical="center"/>
    </xf>
    <xf numFmtId="0" fontId="8" fillId="0" borderId="54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165" fontId="11" fillId="0" borderId="21" xfId="0" applyNumberFormat="1" applyFont="1" applyBorder="1" applyAlignment="1">
      <alignment horizontal="center" vertical="center"/>
    </xf>
    <xf numFmtId="165" fontId="11" fillId="0" borderId="20" xfId="0" applyNumberFormat="1" applyFont="1" applyBorder="1" applyAlignment="1">
      <alignment horizontal="center" vertical="center"/>
    </xf>
    <xf numFmtId="165" fontId="11" fillId="0" borderId="11" xfId="0" applyNumberFormat="1" applyFont="1" applyBorder="1" applyAlignment="1">
      <alignment horizontal="center" vertical="center"/>
    </xf>
    <xf numFmtId="165" fontId="11" fillId="0" borderId="28" xfId="0" applyNumberFormat="1" applyFont="1" applyBorder="1" applyAlignment="1">
      <alignment horizontal="center" vertical="center"/>
    </xf>
    <xf numFmtId="0" fontId="8" fillId="0" borderId="55" xfId="0" applyNumberFormat="1" applyFont="1" applyBorder="1" applyAlignment="1">
      <alignment horizontal="center" vertical="center"/>
    </xf>
    <xf numFmtId="0" fontId="10" fillId="33" borderId="43" xfId="0" applyNumberFormat="1" applyFont="1" applyFill="1" applyBorder="1" applyAlignment="1">
      <alignment horizontal="left"/>
    </xf>
    <xf numFmtId="0" fontId="10" fillId="33" borderId="44" xfId="0" applyNumberFormat="1" applyFont="1" applyFill="1" applyBorder="1" applyAlignment="1">
      <alignment horizontal="left"/>
    </xf>
    <xf numFmtId="0" fontId="10" fillId="33" borderId="45" xfId="0" applyNumberFormat="1" applyFont="1" applyFill="1" applyBorder="1" applyAlignment="1">
      <alignment horizontal="left"/>
    </xf>
    <xf numFmtId="0" fontId="8" fillId="0" borderId="56" xfId="0" applyNumberFormat="1" applyFont="1" applyBorder="1" applyAlignment="1">
      <alignment horizontal="center" vertical="center"/>
    </xf>
    <xf numFmtId="0" fontId="8" fillId="0" borderId="57" xfId="0" applyNumberFormat="1" applyFont="1" applyBorder="1" applyAlignment="1">
      <alignment horizontal="center" vertical="center"/>
    </xf>
    <xf numFmtId="165" fontId="11" fillId="0" borderId="29" xfId="0" applyNumberFormat="1" applyFont="1" applyBorder="1" applyAlignment="1">
      <alignment horizontal="center" vertical="center"/>
    </xf>
    <xf numFmtId="165" fontId="11" fillId="0" borderId="57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left" vertical="top" wrapText="1"/>
    </xf>
    <xf numFmtId="0" fontId="8" fillId="0" borderId="0" xfId="0" applyNumberFormat="1" applyFont="1" applyAlignment="1">
      <alignment horizontal="center" vertical="top" wrapText="1"/>
    </xf>
    <xf numFmtId="0" fontId="8" fillId="0" borderId="55" xfId="0" applyNumberFormat="1" applyFont="1" applyBorder="1" applyAlignment="1">
      <alignment horizontal="center" vertical="top"/>
    </xf>
    <xf numFmtId="0" fontId="8" fillId="0" borderId="28" xfId="0" applyNumberFormat="1" applyFont="1" applyBorder="1" applyAlignment="1">
      <alignment horizontal="center" vertical="top"/>
    </xf>
    <xf numFmtId="0" fontId="12" fillId="0" borderId="0" xfId="0" applyNumberFormat="1" applyFont="1" applyAlignment="1">
      <alignment horizontal="left"/>
    </xf>
    <xf numFmtId="0" fontId="10" fillId="33" borderId="58" xfId="0" applyNumberFormat="1" applyFont="1" applyFill="1" applyBorder="1" applyAlignment="1">
      <alignment horizontal="left" vertical="center"/>
    </xf>
    <xf numFmtId="0" fontId="10" fillId="33" borderId="0" xfId="0" applyNumberFormat="1" applyFont="1" applyFill="1" applyAlignment="1">
      <alignment horizontal="left" vertical="center"/>
    </xf>
    <xf numFmtId="0" fontId="10" fillId="33" borderId="59" xfId="0" applyNumberFormat="1" applyFont="1" applyFill="1" applyBorder="1" applyAlignment="1">
      <alignment horizontal="left" vertical="center"/>
    </xf>
    <xf numFmtId="0" fontId="8" fillId="0" borderId="56" xfId="0" applyNumberFormat="1" applyFont="1" applyBorder="1" applyAlignment="1">
      <alignment horizontal="center" vertical="top"/>
    </xf>
    <xf numFmtId="0" fontId="8" fillId="0" borderId="57" xfId="0" applyNumberFormat="1" applyFont="1" applyBorder="1" applyAlignment="1">
      <alignment horizontal="center" vertical="top"/>
    </xf>
    <xf numFmtId="0" fontId="8" fillId="0" borderId="47" xfId="0" applyNumberFormat="1" applyFont="1" applyBorder="1" applyAlignment="1">
      <alignment horizontal="center" vertical="top"/>
    </xf>
    <xf numFmtId="0" fontId="8" fillId="0" borderId="18" xfId="0" applyNumberFormat="1" applyFont="1" applyBorder="1" applyAlignment="1">
      <alignment horizontal="center" vertical="top"/>
    </xf>
    <xf numFmtId="0" fontId="2" fillId="0" borderId="0" xfId="0" applyNumberFormat="1" applyFont="1" applyAlignment="1">
      <alignment horizont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5" fillId="34" borderId="39" xfId="0" applyNumberFormat="1" applyFont="1" applyFill="1" applyBorder="1" applyAlignment="1">
      <alignment horizontal="center" vertical="center" wrapText="1"/>
    </xf>
    <xf numFmtId="0" fontId="11" fillId="0" borderId="52" xfId="0" applyNumberFormat="1" applyFont="1" applyBorder="1" applyAlignment="1">
      <alignment horizontal="center" vertical="center"/>
    </xf>
    <xf numFmtId="0" fontId="11" fillId="0" borderId="53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11" fillId="0" borderId="27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28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41" xfId="0" applyNumberFormat="1" applyFont="1" applyBorder="1" applyAlignment="1">
      <alignment horizontal="center" vertical="center"/>
    </xf>
    <xf numFmtId="0" fontId="8" fillId="0" borderId="42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10" fillId="33" borderId="60" xfId="0" applyNumberFormat="1" applyFont="1" applyFill="1" applyBorder="1" applyAlignment="1">
      <alignment horizontal="left" vertical="center"/>
    </xf>
    <xf numFmtId="0" fontId="10" fillId="33" borderId="40" xfId="0" applyNumberFormat="1" applyFont="1" applyFill="1" applyBorder="1" applyAlignment="1">
      <alignment horizontal="left" vertical="center"/>
    </xf>
    <xf numFmtId="0" fontId="10" fillId="33" borderId="61" xfId="0" applyNumberFormat="1" applyFont="1" applyFill="1" applyBorder="1" applyAlignment="1">
      <alignment horizontal="left" vertical="center"/>
    </xf>
    <xf numFmtId="0" fontId="53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514350</xdr:colOff>
      <xdr:row>48</xdr:row>
      <xdr:rowOff>142875</xdr:rowOff>
    </xdr:from>
    <xdr:to>
      <xdr:col>9</xdr:col>
      <xdr:colOff>38100</xdr:colOff>
      <xdr:row>57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2144375"/>
          <a:ext cx="426720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514350</xdr:colOff>
      <xdr:row>48</xdr:row>
      <xdr:rowOff>142875</xdr:rowOff>
    </xdr:from>
    <xdr:to>
      <xdr:col>9</xdr:col>
      <xdr:colOff>38100</xdr:colOff>
      <xdr:row>57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2144375"/>
          <a:ext cx="426720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7</xdr:col>
      <xdr:colOff>1343025</xdr:colOff>
      <xdr:row>0</xdr:row>
      <xdr:rowOff>1657350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4582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514350</xdr:colOff>
      <xdr:row>48</xdr:row>
      <xdr:rowOff>142875</xdr:rowOff>
    </xdr:from>
    <xdr:to>
      <xdr:col>9</xdr:col>
      <xdr:colOff>38100</xdr:colOff>
      <xdr:row>57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2144375"/>
          <a:ext cx="426720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514350</xdr:colOff>
      <xdr:row>48</xdr:row>
      <xdr:rowOff>142875</xdr:rowOff>
    </xdr:from>
    <xdr:to>
      <xdr:col>9</xdr:col>
      <xdr:colOff>38100</xdr:colOff>
      <xdr:row>57</xdr:row>
      <xdr:rowOff>142875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2144375"/>
          <a:ext cx="426720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7</xdr:col>
      <xdr:colOff>1333500</xdr:colOff>
      <xdr:row>0</xdr:row>
      <xdr:rowOff>1657350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4582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47625</xdr:colOff>
      <xdr:row>28</xdr:row>
      <xdr:rowOff>95250</xdr:rowOff>
    </xdr:from>
    <xdr:to>
      <xdr:col>7</xdr:col>
      <xdr:colOff>371475</xdr:colOff>
      <xdr:row>34</xdr:row>
      <xdr:rowOff>104775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8982075"/>
          <a:ext cx="377190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7</xdr:col>
      <xdr:colOff>590550</xdr:colOff>
      <xdr:row>1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15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PageLayoutView="0" workbookViewId="0" topLeftCell="A7">
      <selection activeCell="G14" sqref="G14"/>
    </sheetView>
  </sheetViews>
  <sheetFormatPr defaultColWidth="9.00390625" defaultRowHeight="12.75"/>
  <cols>
    <col min="1" max="1" width="9.00390625" style="0" customWidth="1"/>
    <col min="2" max="2" width="22.28125" style="0" customWidth="1"/>
    <col min="3" max="3" width="14.140625" style="0" customWidth="1"/>
    <col min="4" max="4" width="9.00390625" style="0" customWidth="1"/>
    <col min="5" max="5" width="10.421875" style="0" customWidth="1"/>
    <col min="6" max="6" width="17.00390625" style="0" customWidth="1"/>
    <col min="7" max="7" width="24.8515625" style="0" customWidth="1"/>
    <col min="8" max="8" width="24.421875" style="0" customWidth="1"/>
    <col min="9" max="9" width="4.8515625" style="0" customWidth="1"/>
    <col min="10" max="11" width="9.00390625" style="0" customWidth="1"/>
    <col min="12" max="12" width="2.421875" style="0" customWidth="1"/>
  </cols>
  <sheetData>
    <row r="1" spans="1:8" ht="132" customHeight="1">
      <c r="A1" s="60"/>
      <c r="B1" s="61"/>
      <c r="C1" s="61"/>
      <c r="D1" s="61"/>
      <c r="E1" s="61"/>
      <c r="F1" s="61"/>
      <c r="G1" s="61"/>
      <c r="H1" s="62"/>
    </row>
    <row r="2" spans="1:8" ht="59.25" customHeight="1">
      <c r="A2" s="63" t="s">
        <v>0</v>
      </c>
      <c r="B2" s="64"/>
      <c r="C2" s="64"/>
      <c r="D2" s="64"/>
      <c r="E2" s="64"/>
      <c r="F2" s="64"/>
      <c r="G2" s="64"/>
      <c r="H2" s="65"/>
    </row>
    <row r="3" spans="1:8" ht="50.25" customHeight="1">
      <c r="A3" s="66" t="s">
        <v>1</v>
      </c>
      <c r="B3" s="67"/>
      <c r="C3" s="67"/>
      <c r="D3" s="67"/>
      <c r="E3" s="67"/>
      <c r="F3" s="67"/>
      <c r="G3" s="67"/>
      <c r="H3" s="68"/>
    </row>
    <row r="4" spans="1:8" ht="21.75" customHeight="1">
      <c r="A4" s="69" t="s">
        <v>83</v>
      </c>
      <c r="B4" s="70"/>
      <c r="C4" s="70"/>
      <c r="D4" s="70"/>
      <c r="E4" s="70"/>
      <c r="F4" s="70"/>
      <c r="G4" s="70"/>
      <c r="H4" s="71"/>
    </row>
    <row r="5" spans="1:13" ht="21.75" customHeight="1">
      <c r="A5" s="72"/>
      <c r="B5" s="73"/>
      <c r="C5" s="73"/>
      <c r="D5" s="73"/>
      <c r="E5" s="73"/>
      <c r="F5" s="73"/>
      <c r="G5" s="73"/>
      <c r="H5" s="74"/>
      <c r="J5" s="1"/>
      <c r="K5" s="2"/>
      <c r="M5" s="3"/>
    </row>
    <row r="6" spans="1:13" ht="18" customHeight="1">
      <c r="A6" s="75" t="s">
        <v>2</v>
      </c>
      <c r="B6" s="76"/>
      <c r="C6" s="76"/>
      <c r="D6" s="76"/>
      <c r="E6" s="76"/>
      <c r="F6" s="76"/>
      <c r="G6" s="76"/>
      <c r="H6" s="77"/>
      <c r="J6" s="1"/>
      <c r="K6" s="2"/>
      <c r="M6" s="3"/>
    </row>
    <row r="7" spans="1:13" ht="15.75" customHeight="1">
      <c r="A7" s="101" t="s">
        <v>3</v>
      </c>
      <c r="B7" s="102"/>
      <c r="C7" s="84" t="s">
        <v>4</v>
      </c>
      <c r="D7" s="85"/>
      <c r="E7" s="4" t="s">
        <v>5</v>
      </c>
      <c r="F7" s="78" t="s">
        <v>6</v>
      </c>
      <c r="G7" s="79"/>
      <c r="H7" s="80"/>
      <c r="J7" s="1"/>
      <c r="K7" s="2"/>
      <c r="M7" s="3"/>
    </row>
    <row r="8" spans="1:13" ht="15.75" customHeight="1">
      <c r="A8" s="103"/>
      <c r="B8" s="104"/>
      <c r="C8" s="86" t="s">
        <v>7</v>
      </c>
      <c r="D8" s="87"/>
      <c r="E8" s="5" t="s">
        <v>8</v>
      </c>
      <c r="F8" s="6" t="s">
        <v>9</v>
      </c>
      <c r="G8" s="6" t="s">
        <v>10</v>
      </c>
      <c r="H8" s="7" t="s">
        <v>11</v>
      </c>
      <c r="J8" s="1"/>
      <c r="K8" s="2"/>
      <c r="M8" s="3"/>
    </row>
    <row r="9" spans="1:13" ht="15.75" customHeight="1">
      <c r="A9" s="81" t="s">
        <v>12</v>
      </c>
      <c r="B9" s="82"/>
      <c r="C9" s="82"/>
      <c r="D9" s="82"/>
      <c r="E9" s="82"/>
      <c r="F9" s="82"/>
      <c r="G9" s="82"/>
      <c r="H9" s="83"/>
      <c r="J9" s="1"/>
      <c r="K9" s="2"/>
      <c r="M9" s="3"/>
    </row>
    <row r="10" spans="1:13" ht="15.75" customHeight="1">
      <c r="A10" s="105" t="s">
        <v>13</v>
      </c>
      <c r="B10" s="106"/>
      <c r="C10" s="99">
        <v>1450</v>
      </c>
      <c r="D10" s="100"/>
      <c r="E10" s="8" t="s">
        <v>14</v>
      </c>
      <c r="F10" s="9">
        <v>840</v>
      </c>
      <c r="G10" s="9">
        <v>620</v>
      </c>
      <c r="H10" s="10">
        <v>70</v>
      </c>
      <c r="J10" s="1"/>
      <c r="K10" s="2"/>
      <c r="M10" s="3"/>
    </row>
    <row r="11" spans="1:13" ht="15.75" customHeight="1">
      <c r="A11" s="92" t="s">
        <v>15</v>
      </c>
      <c r="B11" s="93"/>
      <c r="C11" s="93"/>
      <c r="D11" s="93"/>
      <c r="E11" s="93"/>
      <c r="F11" s="93"/>
      <c r="G11" s="93"/>
      <c r="H11" s="94"/>
      <c r="J11" s="1"/>
      <c r="K11" s="2"/>
      <c r="M11" s="3"/>
    </row>
    <row r="12" spans="1:13" ht="15.75" customHeight="1">
      <c r="A12" s="95" t="s">
        <v>16</v>
      </c>
      <c r="B12" s="96"/>
      <c r="C12" s="107">
        <v>2300</v>
      </c>
      <c r="D12" s="108"/>
      <c r="E12" s="11" t="s">
        <v>14</v>
      </c>
      <c r="F12" s="12">
        <v>840</v>
      </c>
      <c r="G12" s="12">
        <v>700</v>
      </c>
      <c r="H12" s="13" t="s">
        <v>17</v>
      </c>
      <c r="J12" s="1"/>
      <c r="K12" s="2"/>
      <c r="M12" s="3"/>
    </row>
    <row r="13" spans="1:13" ht="15.75" customHeight="1">
      <c r="A13" s="95" t="s">
        <v>18</v>
      </c>
      <c r="B13" s="96"/>
      <c r="C13" s="90">
        <v>3100</v>
      </c>
      <c r="D13" s="91"/>
      <c r="E13" s="14" t="s">
        <v>14</v>
      </c>
      <c r="F13" s="15">
        <v>840</v>
      </c>
      <c r="G13" s="15">
        <v>700</v>
      </c>
      <c r="H13" s="16">
        <v>590</v>
      </c>
      <c r="J13" s="1"/>
      <c r="K13" s="2"/>
      <c r="M13" s="3"/>
    </row>
    <row r="14" spans="1:13" ht="15.75" customHeight="1">
      <c r="A14" s="97" t="s">
        <v>19</v>
      </c>
      <c r="B14" s="98"/>
      <c r="C14" s="90">
        <v>3500</v>
      </c>
      <c r="D14" s="91"/>
      <c r="E14" s="17">
        <v>7000</v>
      </c>
      <c r="F14" s="18">
        <v>840</v>
      </c>
      <c r="G14" s="18">
        <v>700</v>
      </c>
      <c r="H14" s="19">
        <v>890</v>
      </c>
      <c r="J14" s="1"/>
      <c r="K14" s="2"/>
      <c r="M14" s="3"/>
    </row>
    <row r="15" spans="1:13" ht="15.75" customHeight="1">
      <c r="A15" s="97" t="s">
        <v>20</v>
      </c>
      <c r="B15" s="98"/>
      <c r="C15" s="90">
        <v>3800</v>
      </c>
      <c r="D15" s="91"/>
      <c r="E15" s="17" t="s">
        <v>14</v>
      </c>
      <c r="F15" s="18">
        <v>1160</v>
      </c>
      <c r="G15" s="18">
        <v>1000</v>
      </c>
      <c r="H15" s="19">
        <v>290</v>
      </c>
      <c r="J15" s="1"/>
      <c r="K15" s="2"/>
      <c r="M15" s="3"/>
    </row>
    <row r="16" spans="1:13" ht="15.75" customHeight="1">
      <c r="A16" s="97" t="s">
        <v>21</v>
      </c>
      <c r="B16" s="98"/>
      <c r="C16" s="90">
        <v>4100</v>
      </c>
      <c r="D16" s="91"/>
      <c r="E16" s="17">
        <v>8300</v>
      </c>
      <c r="F16" s="18">
        <v>1160</v>
      </c>
      <c r="G16" s="18">
        <v>1000</v>
      </c>
      <c r="H16" s="19">
        <v>590</v>
      </c>
      <c r="J16" s="1"/>
      <c r="K16" s="2"/>
      <c r="M16" s="3"/>
    </row>
    <row r="17" spans="1:13" ht="15.75" customHeight="1">
      <c r="A17" s="97" t="s">
        <v>22</v>
      </c>
      <c r="B17" s="98"/>
      <c r="C17" s="90">
        <v>4300</v>
      </c>
      <c r="D17" s="91"/>
      <c r="E17" s="17">
        <v>9100</v>
      </c>
      <c r="F17" s="18">
        <v>1160</v>
      </c>
      <c r="G17" s="18">
        <v>1000</v>
      </c>
      <c r="H17" s="19">
        <v>890</v>
      </c>
      <c r="J17" s="1"/>
      <c r="K17" s="2"/>
      <c r="M17" s="3"/>
    </row>
    <row r="18" spans="1:13" ht="15.75" customHeight="1">
      <c r="A18" s="97" t="s">
        <v>23</v>
      </c>
      <c r="B18" s="98"/>
      <c r="C18" s="90">
        <v>5800</v>
      </c>
      <c r="D18" s="91"/>
      <c r="E18" s="17">
        <v>12000</v>
      </c>
      <c r="F18" s="18">
        <v>1680</v>
      </c>
      <c r="G18" s="18">
        <v>1500</v>
      </c>
      <c r="H18" s="19">
        <v>890</v>
      </c>
      <c r="J18" s="1"/>
      <c r="K18" s="2"/>
      <c r="M18" s="3"/>
    </row>
    <row r="19" spans="1:13" ht="15.75" customHeight="1">
      <c r="A19" s="97" t="s">
        <v>24</v>
      </c>
      <c r="B19" s="98"/>
      <c r="C19" s="90">
        <v>6800</v>
      </c>
      <c r="D19" s="91"/>
      <c r="E19" s="17">
        <v>13600</v>
      </c>
      <c r="F19" s="18">
        <v>1680</v>
      </c>
      <c r="G19" s="18">
        <v>1500</v>
      </c>
      <c r="H19" s="19">
        <v>890</v>
      </c>
      <c r="J19" s="1"/>
      <c r="K19" s="2"/>
      <c r="M19" s="3"/>
    </row>
    <row r="20" spans="1:13" ht="15.75" customHeight="1">
      <c r="A20" s="97" t="s">
        <v>25</v>
      </c>
      <c r="B20" s="98"/>
      <c r="C20" s="90">
        <v>8000</v>
      </c>
      <c r="D20" s="91"/>
      <c r="E20" s="17">
        <v>17000</v>
      </c>
      <c r="F20" s="18">
        <v>2200</v>
      </c>
      <c r="G20" s="18">
        <v>2000</v>
      </c>
      <c r="H20" s="19">
        <v>590</v>
      </c>
      <c r="J20" s="1"/>
      <c r="K20" s="2"/>
      <c r="M20" s="3"/>
    </row>
    <row r="21" spans="1:8" ht="15.75" customHeight="1">
      <c r="A21" s="109" t="s">
        <v>26</v>
      </c>
      <c r="B21" s="110"/>
      <c r="C21" s="113">
        <v>9800</v>
      </c>
      <c r="D21" s="114"/>
      <c r="E21" s="21">
        <v>19000</v>
      </c>
      <c r="F21" s="22">
        <v>2200</v>
      </c>
      <c r="G21" s="22">
        <v>2000</v>
      </c>
      <c r="H21" s="23">
        <v>890</v>
      </c>
    </row>
    <row r="22" spans="1:8" ht="15.75" customHeight="1">
      <c r="A22" s="24" t="s">
        <v>27</v>
      </c>
      <c r="B22" s="25"/>
      <c r="C22" s="25"/>
      <c r="D22" s="25"/>
      <c r="E22" s="26" t="s">
        <v>28</v>
      </c>
      <c r="F22" s="25"/>
      <c r="G22" s="25"/>
      <c r="H22" s="27"/>
    </row>
    <row r="23" spans="1:8" ht="15.75" customHeight="1">
      <c r="A23" s="95" t="s">
        <v>29</v>
      </c>
      <c r="B23" s="96"/>
      <c r="C23" s="88">
        <v>4300</v>
      </c>
      <c r="D23" s="89"/>
      <c r="E23" s="28">
        <v>6600</v>
      </c>
      <c r="F23" s="15">
        <v>1160</v>
      </c>
      <c r="G23" s="15">
        <v>700</v>
      </c>
      <c r="H23" s="16">
        <v>150</v>
      </c>
    </row>
    <row r="24" spans="1:8" ht="15.75" customHeight="1">
      <c r="A24" s="97" t="s">
        <v>30</v>
      </c>
      <c r="B24" s="98"/>
      <c r="C24" s="90">
        <v>6800</v>
      </c>
      <c r="D24" s="91"/>
      <c r="E24" s="17">
        <v>12000</v>
      </c>
      <c r="F24" s="18">
        <v>1680</v>
      </c>
      <c r="G24" s="18">
        <v>700</v>
      </c>
      <c r="H24" s="19">
        <v>150</v>
      </c>
    </row>
    <row r="25" spans="1:8" ht="15.75" customHeight="1">
      <c r="A25" s="109" t="s">
        <v>31</v>
      </c>
      <c r="B25" s="110"/>
      <c r="C25" s="111">
        <v>9800</v>
      </c>
      <c r="D25" s="112"/>
      <c r="E25" s="21">
        <v>17700</v>
      </c>
      <c r="F25" s="22">
        <v>2200</v>
      </c>
      <c r="G25" s="22">
        <v>700</v>
      </c>
      <c r="H25" s="23">
        <v>160</v>
      </c>
    </row>
    <row r="26" spans="1:8" ht="15.75" customHeight="1">
      <c r="A26" s="92" t="s">
        <v>32</v>
      </c>
      <c r="B26" s="93"/>
      <c r="C26" s="93"/>
      <c r="D26" s="93"/>
      <c r="E26" s="93"/>
      <c r="F26" s="93"/>
      <c r="G26" s="93"/>
      <c r="H26" s="94"/>
    </row>
    <row r="27" spans="1:8" ht="15.75" customHeight="1">
      <c r="A27" s="95" t="s">
        <v>33</v>
      </c>
      <c r="B27" s="96"/>
      <c r="C27" s="88">
        <v>4600</v>
      </c>
      <c r="D27" s="89"/>
      <c r="E27" s="28"/>
      <c r="F27" s="15">
        <v>1500</v>
      </c>
      <c r="G27" s="15" t="s">
        <v>14</v>
      </c>
      <c r="H27" s="16">
        <v>100</v>
      </c>
    </row>
    <row r="28" spans="1:8" ht="15.75" customHeight="1">
      <c r="A28" s="97" t="s">
        <v>34</v>
      </c>
      <c r="B28" s="98"/>
      <c r="C28" s="90">
        <v>7100</v>
      </c>
      <c r="D28" s="91"/>
      <c r="E28" s="17"/>
      <c r="F28" s="18">
        <v>2000</v>
      </c>
      <c r="G28" s="18" t="s">
        <v>14</v>
      </c>
      <c r="H28" s="19">
        <v>120</v>
      </c>
    </row>
    <row r="29" spans="1:8" ht="15.75" customHeight="1">
      <c r="A29" s="115" t="s">
        <v>35</v>
      </c>
      <c r="B29" s="87"/>
      <c r="C29" s="113">
        <v>10000</v>
      </c>
      <c r="D29" s="114"/>
      <c r="E29" s="29"/>
      <c r="F29" s="30">
        <v>2500</v>
      </c>
      <c r="G29" s="30" t="s">
        <v>14</v>
      </c>
      <c r="H29" s="31">
        <v>120</v>
      </c>
    </row>
    <row r="30" spans="1:8" ht="15.75" customHeight="1">
      <c r="A30" s="116" t="s">
        <v>36</v>
      </c>
      <c r="B30" s="117"/>
      <c r="C30" s="117"/>
      <c r="D30" s="117"/>
      <c r="E30" s="117"/>
      <c r="F30" s="117"/>
      <c r="G30" s="117"/>
      <c r="H30" s="118"/>
    </row>
    <row r="31" spans="1:8" ht="15.75" customHeight="1">
      <c r="A31" s="119" t="s">
        <v>37</v>
      </c>
      <c r="B31" s="120"/>
      <c r="C31" s="121">
        <v>1800</v>
      </c>
      <c r="D31" s="122"/>
      <c r="E31" s="32"/>
      <c r="F31" s="33">
        <v>780</v>
      </c>
      <c r="G31" s="33">
        <v>580</v>
      </c>
      <c r="H31" s="34">
        <v>90</v>
      </c>
    </row>
    <row r="32" spans="1:8" ht="15.75" customHeight="1">
      <c r="A32" s="97" t="s">
        <v>38</v>
      </c>
      <c r="B32" s="98"/>
      <c r="C32" s="90">
        <v>2200</v>
      </c>
      <c r="D32" s="91"/>
      <c r="E32" s="14"/>
      <c r="F32" s="18">
        <v>780</v>
      </c>
      <c r="G32" s="18">
        <v>580</v>
      </c>
      <c r="H32" s="19">
        <v>90</v>
      </c>
    </row>
    <row r="33" spans="1:8" ht="15.75" customHeight="1">
      <c r="A33" s="97" t="s">
        <v>39</v>
      </c>
      <c r="B33" s="98"/>
      <c r="C33" s="90">
        <v>4500</v>
      </c>
      <c r="D33" s="91"/>
      <c r="E33" s="14"/>
      <c r="F33" s="18">
        <v>780</v>
      </c>
      <c r="G33" s="18">
        <v>580</v>
      </c>
      <c r="H33" s="19">
        <v>110</v>
      </c>
    </row>
    <row r="34" spans="1:8" ht="15.75" customHeight="1">
      <c r="A34" s="97" t="s">
        <v>40</v>
      </c>
      <c r="B34" s="98"/>
      <c r="C34" s="90">
        <v>5500</v>
      </c>
      <c r="D34" s="91"/>
      <c r="E34" s="14"/>
      <c r="F34" s="18">
        <v>780</v>
      </c>
      <c r="G34" s="18">
        <v>580</v>
      </c>
      <c r="H34" s="19">
        <v>130</v>
      </c>
    </row>
    <row r="35" spans="1:8" ht="15.75" customHeight="1">
      <c r="A35" s="115" t="s">
        <v>41</v>
      </c>
      <c r="B35" s="87"/>
      <c r="C35" s="113">
        <v>2500</v>
      </c>
      <c r="D35" s="114"/>
      <c r="E35" s="20"/>
      <c r="F35" s="30" t="s">
        <v>14</v>
      </c>
      <c r="G35" s="30" t="s">
        <v>14</v>
      </c>
      <c r="H35" s="31" t="s">
        <v>14</v>
      </c>
    </row>
    <row r="36" spans="1:8" ht="15.75" customHeight="1">
      <c r="A36" s="128" t="s">
        <v>42</v>
      </c>
      <c r="B36" s="129"/>
      <c r="C36" s="129"/>
      <c r="D36" s="129"/>
      <c r="E36" s="129"/>
      <c r="F36" s="129"/>
      <c r="G36" s="129"/>
      <c r="H36" s="130"/>
    </row>
    <row r="37" spans="1:8" ht="15.75" customHeight="1">
      <c r="A37" s="131" t="s">
        <v>43</v>
      </c>
      <c r="B37" s="132"/>
      <c r="C37" s="121">
        <v>350</v>
      </c>
      <c r="D37" s="122"/>
      <c r="E37" s="32"/>
      <c r="F37" s="35">
        <v>110</v>
      </c>
      <c r="G37" s="36" t="s">
        <v>14</v>
      </c>
      <c r="H37" s="37">
        <v>1000</v>
      </c>
    </row>
    <row r="38" spans="1:8" ht="15.75" customHeight="1">
      <c r="A38" s="133" t="s">
        <v>44</v>
      </c>
      <c r="B38" s="134"/>
      <c r="C38" s="90">
        <v>700</v>
      </c>
      <c r="D38" s="91"/>
      <c r="E38" s="14"/>
      <c r="F38" s="38">
        <v>110</v>
      </c>
      <c r="G38" s="39" t="s">
        <v>14</v>
      </c>
      <c r="H38" s="40">
        <v>2000</v>
      </c>
    </row>
    <row r="39" spans="1:8" ht="15.75" customHeight="1">
      <c r="A39" s="133" t="s">
        <v>45</v>
      </c>
      <c r="B39" s="134"/>
      <c r="C39" s="90">
        <v>1000</v>
      </c>
      <c r="D39" s="91"/>
      <c r="E39" s="14"/>
      <c r="F39" s="38">
        <v>110</v>
      </c>
      <c r="G39" s="39" t="s">
        <v>14</v>
      </c>
      <c r="H39" s="40">
        <v>3000</v>
      </c>
    </row>
    <row r="40" spans="1:8" ht="15.75" customHeight="1">
      <c r="A40" s="133" t="s">
        <v>46</v>
      </c>
      <c r="B40" s="134"/>
      <c r="C40" s="90">
        <v>500</v>
      </c>
      <c r="D40" s="91"/>
      <c r="E40" s="14"/>
      <c r="F40" s="38">
        <v>114</v>
      </c>
      <c r="G40" s="39" t="s">
        <v>14</v>
      </c>
      <c r="H40" s="40">
        <v>2000</v>
      </c>
    </row>
    <row r="41" spans="1:8" ht="15.75" customHeight="1">
      <c r="A41" s="133" t="s">
        <v>47</v>
      </c>
      <c r="B41" s="134"/>
      <c r="C41" s="90">
        <v>250</v>
      </c>
      <c r="D41" s="91"/>
      <c r="E41" s="14"/>
      <c r="F41" s="38">
        <v>110</v>
      </c>
      <c r="G41" s="39" t="s">
        <v>14</v>
      </c>
      <c r="H41" s="41" t="s">
        <v>14</v>
      </c>
    </row>
    <row r="42" spans="1:8" ht="15.75" customHeight="1">
      <c r="A42" s="133" t="s">
        <v>48</v>
      </c>
      <c r="B42" s="134"/>
      <c r="C42" s="90">
        <v>250</v>
      </c>
      <c r="D42" s="91"/>
      <c r="E42" s="14"/>
      <c r="F42" s="38">
        <v>110</v>
      </c>
      <c r="G42" s="39" t="s">
        <v>14</v>
      </c>
      <c r="H42" s="41" t="s">
        <v>14</v>
      </c>
    </row>
    <row r="43" spans="1:8" ht="15.75" customHeight="1">
      <c r="A43" s="133" t="s">
        <v>49</v>
      </c>
      <c r="B43" s="134"/>
      <c r="C43" s="90">
        <v>250</v>
      </c>
      <c r="D43" s="91"/>
      <c r="E43" s="21"/>
      <c r="F43" s="42">
        <v>110</v>
      </c>
      <c r="G43" s="43" t="s">
        <v>14</v>
      </c>
      <c r="H43" s="44" t="s">
        <v>14</v>
      </c>
    </row>
    <row r="44" spans="1:8" ht="15.75" customHeight="1">
      <c r="A44" s="133" t="s">
        <v>50</v>
      </c>
      <c r="B44" s="134"/>
      <c r="C44" s="90">
        <v>300</v>
      </c>
      <c r="D44" s="91"/>
      <c r="E44" s="21"/>
      <c r="F44" s="42">
        <v>110</v>
      </c>
      <c r="G44" s="43" t="s">
        <v>14</v>
      </c>
      <c r="H44" s="44" t="s">
        <v>14</v>
      </c>
    </row>
    <row r="45" spans="1:8" ht="15.75" customHeight="1">
      <c r="A45" s="133" t="s">
        <v>51</v>
      </c>
      <c r="B45" s="134"/>
      <c r="C45" s="90">
        <v>450</v>
      </c>
      <c r="D45" s="91"/>
      <c r="E45" s="21"/>
      <c r="F45" s="42" t="s">
        <v>14</v>
      </c>
      <c r="G45" s="43" t="s">
        <v>14</v>
      </c>
      <c r="H45" s="44" t="s">
        <v>14</v>
      </c>
    </row>
    <row r="46" spans="1:8" ht="15.75" customHeight="1">
      <c r="A46" s="125" t="s">
        <v>52</v>
      </c>
      <c r="B46" s="126"/>
      <c r="C46" s="113">
        <v>450</v>
      </c>
      <c r="D46" s="114"/>
      <c r="E46" s="20"/>
      <c r="F46" s="45" t="s">
        <v>14</v>
      </c>
      <c r="G46" s="46" t="s">
        <v>14</v>
      </c>
      <c r="H46" s="47" t="s">
        <v>14</v>
      </c>
    </row>
    <row r="47" spans="1:8" ht="7.5" customHeight="1">
      <c r="A47" s="124"/>
      <c r="B47" s="124"/>
      <c r="C47" s="124"/>
      <c r="D47" s="124"/>
      <c r="E47" s="48"/>
      <c r="F47" s="49"/>
      <c r="G47" s="49"/>
      <c r="H47" s="49"/>
    </row>
    <row r="48" spans="1:8" ht="4.5" customHeight="1">
      <c r="A48" s="127"/>
      <c r="B48" s="127"/>
      <c r="C48" s="50"/>
      <c r="D48" s="50"/>
      <c r="E48" s="50"/>
      <c r="F48" s="50"/>
      <c r="G48" s="50"/>
      <c r="H48" s="50"/>
    </row>
    <row r="49" spans="1:8" ht="45.75" customHeight="1">
      <c r="A49" s="123" t="s">
        <v>53</v>
      </c>
      <c r="B49" s="123"/>
      <c r="C49" s="123"/>
      <c r="D49" s="123"/>
      <c r="E49" s="123"/>
      <c r="F49" s="123"/>
      <c r="G49" s="123"/>
      <c r="H49" s="123"/>
    </row>
    <row r="50" spans="1:8" ht="45.75" customHeight="1">
      <c r="A50" s="123"/>
      <c r="B50" s="123"/>
      <c r="C50" s="123"/>
      <c r="D50" s="123"/>
      <c r="E50" s="123"/>
      <c r="F50" s="123"/>
      <c r="G50" s="123"/>
      <c r="H50" s="123"/>
    </row>
    <row r="51" spans="1:8" ht="28.5" customHeight="1">
      <c r="A51" s="123"/>
      <c r="B51" s="123"/>
      <c r="C51" s="123"/>
      <c r="D51" s="123"/>
      <c r="E51" s="123"/>
      <c r="F51" s="123"/>
      <c r="G51" s="123"/>
      <c r="H51" s="123"/>
    </row>
    <row r="52" spans="1:2" ht="12.75">
      <c r="A52" s="135"/>
      <c r="B52" s="135"/>
    </row>
    <row r="53" spans="1:2" ht="8.25" customHeight="1">
      <c r="A53" s="135"/>
      <c r="B53" s="135"/>
    </row>
    <row r="54" spans="1:2" ht="6.75" customHeight="1" hidden="1">
      <c r="A54" s="135"/>
      <c r="B54" s="135"/>
    </row>
    <row r="55" spans="1:2" ht="2.25" customHeight="1" hidden="1">
      <c r="A55" s="135"/>
      <c r="B55" s="135"/>
    </row>
    <row r="56" spans="1:2" ht="12.75">
      <c r="A56" s="135"/>
      <c r="B56" s="135"/>
    </row>
    <row r="57" spans="1:2" ht="12.75">
      <c r="A57" s="135"/>
      <c r="B57" s="135"/>
    </row>
    <row r="58" spans="1:2" ht="12.75">
      <c r="A58" s="135"/>
      <c r="B58" s="135"/>
    </row>
    <row r="59" spans="1:2" ht="12.75">
      <c r="A59" s="135"/>
      <c r="B59" s="135"/>
    </row>
    <row r="60" spans="1:2" ht="12.75">
      <c r="A60" s="135"/>
      <c r="B60" s="135"/>
    </row>
    <row r="61" spans="1:2" ht="12.75">
      <c r="A61" s="135"/>
      <c r="B61" s="135"/>
    </row>
    <row r="62" spans="1:2" ht="12.75">
      <c r="A62" s="135"/>
      <c r="B62" s="135"/>
    </row>
    <row r="63" spans="1:2" ht="12.75">
      <c r="A63" s="135"/>
      <c r="B63" s="135"/>
    </row>
    <row r="64" spans="1:2" ht="12.75">
      <c r="A64" s="135"/>
      <c r="B64" s="135"/>
    </row>
    <row r="65" spans="1:2" ht="12.75">
      <c r="A65" s="135"/>
      <c r="B65" s="135"/>
    </row>
    <row r="66" spans="1:2" ht="12.75">
      <c r="A66" s="135"/>
      <c r="B66" s="135"/>
    </row>
    <row r="67" spans="1:2" ht="12.75">
      <c r="A67" s="135"/>
      <c r="B67" s="135"/>
    </row>
    <row r="68" spans="1:2" ht="12.75">
      <c r="A68" s="135"/>
      <c r="B68" s="135"/>
    </row>
    <row r="69" spans="1:2" ht="12.75">
      <c r="A69" s="135"/>
      <c r="B69" s="135"/>
    </row>
    <row r="70" spans="1:2" ht="12.75">
      <c r="A70" s="135"/>
      <c r="B70" s="135"/>
    </row>
    <row r="71" spans="1:2" ht="12.75">
      <c r="A71" s="135"/>
      <c r="B71" s="135"/>
    </row>
    <row r="72" spans="1:2" ht="12.75">
      <c r="A72" s="135"/>
      <c r="B72" s="135"/>
    </row>
    <row r="73" spans="1:2" ht="12.75">
      <c r="A73" s="135"/>
      <c r="B73" s="135"/>
    </row>
    <row r="74" spans="1:2" ht="12.75">
      <c r="A74" s="135"/>
      <c r="B74" s="135"/>
    </row>
    <row r="75" spans="1:2" ht="12.75">
      <c r="A75" s="135"/>
      <c r="B75" s="135"/>
    </row>
    <row r="76" spans="1:2" ht="12.75">
      <c r="A76" s="135"/>
      <c r="B76" s="135"/>
    </row>
    <row r="77" spans="1:2" ht="12.75">
      <c r="A77" s="135"/>
      <c r="B77" s="135"/>
    </row>
    <row r="78" spans="1:2" ht="12.75">
      <c r="A78" s="135"/>
      <c r="B78" s="135"/>
    </row>
    <row r="79" spans="1:2" ht="12.75">
      <c r="A79" s="135"/>
      <c r="B79" s="135"/>
    </row>
    <row r="80" spans="1:2" ht="12.75">
      <c r="A80" s="135"/>
      <c r="B80" s="135"/>
    </row>
    <row r="81" spans="1:2" ht="12.75">
      <c r="A81" s="135"/>
      <c r="B81" s="135"/>
    </row>
    <row r="82" spans="1:2" ht="12.75">
      <c r="A82" s="135"/>
      <c r="B82" s="135"/>
    </row>
    <row r="83" spans="1:2" ht="12.75">
      <c r="A83" s="135"/>
      <c r="B83" s="135"/>
    </row>
    <row r="84" spans="1:2" ht="12.75">
      <c r="A84" s="135"/>
      <c r="B84" s="135"/>
    </row>
    <row r="85" spans="1:2" ht="12.75">
      <c r="A85" s="135"/>
      <c r="B85" s="135"/>
    </row>
    <row r="86" spans="1:2" ht="12.75">
      <c r="A86" s="135"/>
      <c r="B86" s="135"/>
    </row>
    <row r="87" spans="1:2" ht="12.75">
      <c r="A87" s="135"/>
      <c r="B87" s="135"/>
    </row>
    <row r="88" spans="1:2" ht="12.75">
      <c r="A88" s="135"/>
      <c r="B88" s="135"/>
    </row>
    <row r="89" spans="1:2" ht="12.75">
      <c r="A89" s="135"/>
      <c r="B89" s="135"/>
    </row>
    <row r="90" spans="1:2" ht="12.75">
      <c r="A90" s="135"/>
      <c r="B90" s="135"/>
    </row>
    <row r="91" spans="1:2" ht="12.75">
      <c r="A91" s="135"/>
      <c r="B91" s="135"/>
    </row>
    <row r="92" spans="1:2" ht="12.75">
      <c r="A92" s="135"/>
      <c r="B92" s="135"/>
    </row>
    <row r="93" spans="1:2" ht="12.75">
      <c r="A93" s="135"/>
      <c r="B93" s="135"/>
    </row>
    <row r="94" spans="1:2" ht="12.75">
      <c r="A94" s="135"/>
      <c r="B94" s="135"/>
    </row>
    <row r="95" spans="1:2" ht="12.75">
      <c r="A95" s="135"/>
      <c r="B95" s="135"/>
    </row>
    <row r="96" spans="1:2" ht="12.75">
      <c r="A96" s="135"/>
      <c r="B96" s="135"/>
    </row>
    <row r="97" spans="1:2" ht="12.75">
      <c r="A97" s="135"/>
      <c r="B97" s="135"/>
    </row>
  </sheetData>
  <sheetProtection/>
  <mergeCells count="128">
    <mergeCell ref="A88:B88"/>
    <mergeCell ref="A97:B97"/>
    <mergeCell ref="A96:B96"/>
    <mergeCell ref="A95:B95"/>
    <mergeCell ref="A94:B94"/>
    <mergeCell ref="A93:B93"/>
    <mergeCell ref="A92:B92"/>
    <mergeCell ref="A91:B91"/>
    <mergeCell ref="A90:B90"/>
    <mergeCell ref="A89:B89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35:B35"/>
    <mergeCell ref="A34:B34"/>
    <mergeCell ref="C37:D37"/>
    <mergeCell ref="C35:D35"/>
    <mergeCell ref="C34:D34"/>
    <mergeCell ref="A45:B45"/>
    <mergeCell ref="A44:B44"/>
    <mergeCell ref="C44:D44"/>
    <mergeCell ref="C43:D43"/>
    <mergeCell ref="A43:B43"/>
    <mergeCell ref="C42:D42"/>
    <mergeCell ref="A42:B42"/>
    <mergeCell ref="C41:D41"/>
    <mergeCell ref="A41:B41"/>
    <mergeCell ref="C40:D40"/>
    <mergeCell ref="A40:B40"/>
    <mergeCell ref="A39:B39"/>
    <mergeCell ref="A38:B38"/>
    <mergeCell ref="C39:D39"/>
    <mergeCell ref="C38:D38"/>
    <mergeCell ref="A49:H51"/>
    <mergeCell ref="C47:D47"/>
    <mergeCell ref="C46:D46"/>
    <mergeCell ref="C45:D45"/>
    <mergeCell ref="A46:B46"/>
    <mergeCell ref="A47:B47"/>
    <mergeCell ref="A48:B48"/>
    <mergeCell ref="A36:H36"/>
    <mergeCell ref="A37:B37"/>
    <mergeCell ref="C29:D29"/>
    <mergeCell ref="A29:B29"/>
    <mergeCell ref="A30:H30"/>
    <mergeCell ref="A31:B31"/>
    <mergeCell ref="C31:D31"/>
    <mergeCell ref="C32:D32"/>
    <mergeCell ref="A32:B32"/>
    <mergeCell ref="C33:D33"/>
    <mergeCell ref="A33:B33"/>
    <mergeCell ref="A23:B23"/>
    <mergeCell ref="A24:B24"/>
    <mergeCell ref="A25:B25"/>
    <mergeCell ref="C25:D25"/>
    <mergeCell ref="C17:D17"/>
    <mergeCell ref="C18:D18"/>
    <mergeCell ref="C19:D19"/>
    <mergeCell ref="C20:D20"/>
    <mergeCell ref="C21:D21"/>
    <mergeCell ref="C23:D23"/>
    <mergeCell ref="C24:D24"/>
    <mergeCell ref="C27:D27"/>
    <mergeCell ref="C28:D28"/>
    <mergeCell ref="A26:H26"/>
    <mergeCell ref="A27:B27"/>
    <mergeCell ref="A28:B28"/>
    <mergeCell ref="A11:H11"/>
    <mergeCell ref="C10:D10"/>
    <mergeCell ref="A7:B8"/>
    <mergeCell ref="A10:B10"/>
    <mergeCell ref="C15:D15"/>
    <mergeCell ref="C14:D14"/>
    <mergeCell ref="C13:D13"/>
    <mergeCell ref="C12:D12"/>
    <mergeCell ref="C16:D16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:H1"/>
    <mergeCell ref="A2:H2"/>
    <mergeCell ref="A3:H3"/>
    <mergeCell ref="A4:H5"/>
    <mergeCell ref="A6:H6"/>
    <mergeCell ref="F7:H7"/>
    <mergeCell ref="A9:H9"/>
    <mergeCell ref="C7:D7"/>
    <mergeCell ref="C8:D8"/>
  </mergeCells>
  <printOptions/>
  <pageMargins left="0.360000014305115" right="0.275590538978577" top="0.629999995231628" bottom="0.393700778484344" header="0.31496062874794" footer="0.31496062874794"/>
  <pageSetup horizontalDpi="600" verticalDpi="600" orientation="portrait" paperSize="9" scale="7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28">
      <selection activeCell="A30" sqref="A30:H30"/>
    </sheetView>
  </sheetViews>
  <sheetFormatPr defaultColWidth="9.00390625" defaultRowHeight="12.75"/>
  <cols>
    <col min="1" max="1" width="9.00390625" style="0" customWidth="1"/>
    <col min="2" max="2" width="22.28125" style="0" customWidth="1"/>
    <col min="3" max="3" width="14.140625" style="0" customWidth="1"/>
    <col min="4" max="4" width="9.00390625" style="0" customWidth="1"/>
    <col min="5" max="5" width="10.57421875" style="0" customWidth="1"/>
    <col min="6" max="6" width="17.00390625" style="0" customWidth="1"/>
    <col min="7" max="7" width="24.8515625" style="0" customWidth="1"/>
    <col min="8" max="8" width="24.421875" style="0" customWidth="1"/>
    <col min="9" max="9" width="4.8515625" style="0" customWidth="1"/>
    <col min="10" max="11" width="9.00390625" style="0" customWidth="1"/>
    <col min="12" max="12" width="2.421875" style="0" customWidth="1"/>
  </cols>
  <sheetData>
    <row r="1" spans="1:8" ht="132" customHeight="1">
      <c r="A1" s="60"/>
      <c r="B1" s="61"/>
      <c r="C1" s="61"/>
      <c r="D1" s="61"/>
      <c r="E1" s="61"/>
      <c r="F1" s="61"/>
      <c r="G1" s="61"/>
      <c r="H1" s="62"/>
    </row>
    <row r="2" spans="1:8" ht="59.25" customHeight="1">
      <c r="A2" s="63" t="s">
        <v>54</v>
      </c>
      <c r="B2" s="64"/>
      <c r="C2" s="64"/>
      <c r="D2" s="64"/>
      <c r="E2" s="64"/>
      <c r="F2" s="64"/>
      <c r="G2" s="64"/>
      <c r="H2" s="65"/>
    </row>
    <row r="3" spans="1:8" ht="50.25" customHeight="1">
      <c r="A3" s="66" t="s">
        <v>1</v>
      </c>
      <c r="B3" s="67"/>
      <c r="C3" s="67"/>
      <c r="D3" s="67"/>
      <c r="E3" s="67"/>
      <c r="F3" s="67"/>
      <c r="G3" s="67"/>
      <c r="H3" s="68"/>
    </row>
    <row r="4" spans="1:8" ht="21.75" customHeight="1">
      <c r="A4" s="138" t="s">
        <v>81</v>
      </c>
      <c r="B4" s="70"/>
      <c r="C4" s="70"/>
      <c r="D4" s="70"/>
      <c r="E4" s="70"/>
      <c r="F4" s="70"/>
      <c r="G4" s="70"/>
      <c r="H4" s="71"/>
    </row>
    <row r="5" spans="1:13" ht="21.75" customHeight="1">
      <c r="A5" s="72"/>
      <c r="B5" s="73"/>
      <c r="C5" s="73"/>
      <c r="D5" s="73"/>
      <c r="E5" s="73"/>
      <c r="F5" s="73"/>
      <c r="G5" s="73"/>
      <c r="H5" s="74"/>
      <c r="J5" s="1"/>
      <c r="K5" s="2"/>
      <c r="M5" s="3"/>
    </row>
    <row r="6" spans="1:13" ht="18" customHeight="1">
      <c r="A6" s="75" t="s">
        <v>55</v>
      </c>
      <c r="B6" s="76"/>
      <c r="C6" s="76"/>
      <c r="D6" s="76"/>
      <c r="E6" s="76"/>
      <c r="F6" s="76"/>
      <c r="G6" s="76"/>
      <c r="H6" s="77"/>
      <c r="J6" s="1"/>
      <c r="K6" s="2"/>
      <c r="M6" s="3"/>
    </row>
    <row r="7" spans="1:13" ht="15.75" customHeight="1">
      <c r="A7" s="101" t="s">
        <v>3</v>
      </c>
      <c r="B7" s="102"/>
      <c r="C7" s="84" t="s">
        <v>4</v>
      </c>
      <c r="D7" s="85"/>
      <c r="E7" s="4" t="s">
        <v>5</v>
      </c>
      <c r="F7" s="78" t="s">
        <v>6</v>
      </c>
      <c r="G7" s="79"/>
      <c r="H7" s="80"/>
      <c r="J7" s="1"/>
      <c r="K7" s="2"/>
      <c r="M7" s="3"/>
    </row>
    <row r="8" spans="1:13" ht="15.75" customHeight="1">
      <c r="A8" s="103"/>
      <c r="B8" s="104"/>
      <c r="C8" s="86" t="s">
        <v>7</v>
      </c>
      <c r="D8" s="87"/>
      <c r="E8" s="5" t="s">
        <v>8</v>
      </c>
      <c r="F8" s="6" t="s">
        <v>9</v>
      </c>
      <c r="G8" s="6" t="s">
        <v>10</v>
      </c>
      <c r="H8" s="7" t="s">
        <v>11</v>
      </c>
      <c r="J8" s="1"/>
      <c r="K8" s="2"/>
      <c r="M8" s="3"/>
    </row>
    <row r="9" spans="1:13" ht="15.75" customHeight="1">
      <c r="A9" s="81" t="s">
        <v>12</v>
      </c>
      <c r="B9" s="82"/>
      <c r="C9" s="82"/>
      <c r="D9" s="82"/>
      <c r="E9" s="82"/>
      <c r="F9" s="82"/>
      <c r="G9" s="82"/>
      <c r="H9" s="83"/>
      <c r="J9" s="1"/>
      <c r="K9" s="2"/>
      <c r="M9" s="3"/>
    </row>
    <row r="10" spans="1:13" ht="15.75" customHeight="1">
      <c r="A10" s="105" t="s">
        <v>13</v>
      </c>
      <c r="B10" s="106"/>
      <c r="C10" s="136">
        <v>1350</v>
      </c>
      <c r="D10" s="137"/>
      <c r="E10" s="8" t="s">
        <v>14</v>
      </c>
      <c r="F10" s="9">
        <v>840</v>
      </c>
      <c r="G10" s="9">
        <v>620</v>
      </c>
      <c r="H10" s="10">
        <v>70</v>
      </c>
      <c r="J10" s="1"/>
      <c r="K10" s="2"/>
      <c r="M10" s="3"/>
    </row>
    <row r="11" spans="1:13" ht="15.75" customHeight="1">
      <c r="A11" s="92" t="s">
        <v>15</v>
      </c>
      <c r="B11" s="93"/>
      <c r="C11" s="93"/>
      <c r="D11" s="93"/>
      <c r="E11" s="93"/>
      <c r="F11" s="93"/>
      <c r="G11" s="93"/>
      <c r="H11" s="94"/>
      <c r="J11" s="1"/>
      <c r="K11" s="2"/>
      <c r="M11" s="3"/>
    </row>
    <row r="12" spans="1:13" ht="15.75" customHeight="1">
      <c r="A12" s="95" t="s">
        <v>16</v>
      </c>
      <c r="B12" s="96"/>
      <c r="C12" s="139">
        <v>1900</v>
      </c>
      <c r="D12" s="140"/>
      <c r="E12" s="11" t="s">
        <v>14</v>
      </c>
      <c r="F12" s="12">
        <v>840</v>
      </c>
      <c r="G12" s="12">
        <v>700</v>
      </c>
      <c r="H12" s="13" t="s">
        <v>17</v>
      </c>
      <c r="J12" s="1"/>
      <c r="K12" s="2"/>
      <c r="M12" s="3"/>
    </row>
    <row r="13" spans="1:13" ht="15.75" customHeight="1">
      <c r="A13" s="95" t="s">
        <v>18</v>
      </c>
      <c r="B13" s="96"/>
      <c r="C13" s="141">
        <v>2300</v>
      </c>
      <c r="D13" s="142"/>
      <c r="E13" s="14" t="s">
        <v>14</v>
      </c>
      <c r="F13" s="15">
        <v>840</v>
      </c>
      <c r="G13" s="15">
        <v>700</v>
      </c>
      <c r="H13" s="16">
        <v>590</v>
      </c>
      <c r="J13" s="1"/>
      <c r="K13" s="2"/>
      <c r="M13" s="3"/>
    </row>
    <row r="14" spans="1:13" ht="15.75" customHeight="1">
      <c r="A14" s="97" t="s">
        <v>19</v>
      </c>
      <c r="B14" s="98"/>
      <c r="C14" s="141">
        <v>2600</v>
      </c>
      <c r="D14" s="142"/>
      <c r="E14" s="57"/>
      <c r="F14" s="18">
        <v>840</v>
      </c>
      <c r="G14" s="18">
        <v>700</v>
      </c>
      <c r="H14" s="19">
        <v>890</v>
      </c>
      <c r="J14" s="1"/>
      <c r="K14" s="2"/>
      <c r="M14" s="3"/>
    </row>
    <row r="15" spans="1:13" ht="15.75" customHeight="1">
      <c r="A15" s="97" t="s">
        <v>20</v>
      </c>
      <c r="B15" s="98"/>
      <c r="C15" s="150">
        <v>3000</v>
      </c>
      <c r="D15" s="142"/>
      <c r="E15" s="57" t="s">
        <v>14</v>
      </c>
      <c r="F15" s="18">
        <v>1160</v>
      </c>
      <c r="G15" s="18">
        <v>1000</v>
      </c>
      <c r="H15" s="19">
        <v>290</v>
      </c>
      <c r="J15" s="1"/>
      <c r="K15" s="2"/>
      <c r="M15" s="3"/>
    </row>
    <row r="16" spans="1:13" ht="15.75" customHeight="1">
      <c r="A16" s="97" t="s">
        <v>21</v>
      </c>
      <c r="B16" s="98"/>
      <c r="C16" s="141">
        <v>3350</v>
      </c>
      <c r="D16" s="142"/>
      <c r="E16" s="57">
        <v>6200</v>
      </c>
      <c r="F16" s="18">
        <v>1160</v>
      </c>
      <c r="G16" s="18">
        <v>1000</v>
      </c>
      <c r="H16" s="19">
        <v>590</v>
      </c>
      <c r="J16" s="1"/>
      <c r="K16" s="2"/>
      <c r="M16" s="3"/>
    </row>
    <row r="17" spans="1:13" ht="15.75" customHeight="1">
      <c r="A17" s="97" t="s">
        <v>22</v>
      </c>
      <c r="B17" s="98"/>
      <c r="C17" s="141">
        <v>3850</v>
      </c>
      <c r="D17" s="142"/>
      <c r="E17" s="57">
        <v>7000</v>
      </c>
      <c r="F17" s="18">
        <v>1160</v>
      </c>
      <c r="G17" s="18">
        <v>1000</v>
      </c>
      <c r="H17" s="19">
        <v>890</v>
      </c>
      <c r="J17" s="1"/>
      <c r="K17" s="2"/>
      <c r="M17" s="3"/>
    </row>
    <row r="18" spans="1:13" ht="15.75" customHeight="1">
      <c r="A18" s="97" t="s">
        <v>23</v>
      </c>
      <c r="B18" s="98"/>
      <c r="C18" s="141">
        <v>5400</v>
      </c>
      <c r="D18" s="142"/>
      <c r="E18" s="57">
        <v>9500</v>
      </c>
      <c r="F18" s="18">
        <v>1680</v>
      </c>
      <c r="G18" s="18">
        <v>1500</v>
      </c>
      <c r="H18" s="19">
        <v>890</v>
      </c>
      <c r="J18" s="1"/>
      <c r="K18" s="2"/>
      <c r="M18" s="3"/>
    </row>
    <row r="19" spans="1:13" ht="15.75" customHeight="1">
      <c r="A19" s="97" t="s">
        <v>24</v>
      </c>
      <c r="B19" s="98"/>
      <c r="C19" s="141">
        <v>6000</v>
      </c>
      <c r="D19" s="142"/>
      <c r="E19" s="57">
        <v>10700</v>
      </c>
      <c r="F19" s="18">
        <v>1680</v>
      </c>
      <c r="G19" s="18">
        <v>1500</v>
      </c>
      <c r="H19" s="19">
        <v>890</v>
      </c>
      <c r="J19" s="1"/>
      <c r="K19" s="2"/>
      <c r="M19" s="3"/>
    </row>
    <row r="20" spans="1:13" ht="15.75" customHeight="1">
      <c r="A20" s="97" t="s">
        <v>25</v>
      </c>
      <c r="B20" s="98"/>
      <c r="C20" s="141">
        <v>7250</v>
      </c>
      <c r="D20" s="142"/>
      <c r="E20" s="57">
        <v>13300</v>
      </c>
      <c r="F20" s="18">
        <v>2200</v>
      </c>
      <c r="G20" s="18">
        <v>2000</v>
      </c>
      <c r="H20" s="19">
        <v>590</v>
      </c>
      <c r="J20" s="1"/>
      <c r="K20" s="2"/>
      <c r="M20" s="3"/>
    </row>
    <row r="21" spans="1:8" ht="15.75" customHeight="1">
      <c r="A21" s="109" t="s">
        <v>26</v>
      </c>
      <c r="B21" s="110"/>
      <c r="C21" s="148">
        <v>8350</v>
      </c>
      <c r="D21" s="149"/>
      <c r="E21" s="58">
        <v>14400</v>
      </c>
      <c r="F21" s="22">
        <v>2200</v>
      </c>
      <c r="G21" s="22">
        <v>2000</v>
      </c>
      <c r="H21" s="23">
        <v>890</v>
      </c>
    </row>
    <row r="22" spans="1:8" ht="15.75" customHeight="1">
      <c r="A22" s="24" t="s">
        <v>27</v>
      </c>
      <c r="B22" s="25"/>
      <c r="C22" s="25"/>
      <c r="D22" s="25"/>
      <c r="E22" s="26" t="s">
        <v>28</v>
      </c>
      <c r="F22" s="25"/>
      <c r="G22" s="25"/>
      <c r="H22" s="27"/>
    </row>
    <row r="23" spans="1:8" ht="15.75" customHeight="1">
      <c r="A23" s="95" t="s">
        <v>29</v>
      </c>
      <c r="B23" s="96"/>
      <c r="C23" s="147">
        <v>3850</v>
      </c>
      <c r="D23" s="146"/>
      <c r="E23" s="59">
        <v>5450</v>
      </c>
      <c r="F23" s="15">
        <v>1160</v>
      </c>
      <c r="G23" s="15">
        <v>700</v>
      </c>
      <c r="H23" s="16">
        <v>150</v>
      </c>
    </row>
    <row r="24" spans="1:8" ht="15.75" customHeight="1">
      <c r="A24" s="97" t="s">
        <v>30</v>
      </c>
      <c r="B24" s="98"/>
      <c r="C24" s="141">
        <v>6000</v>
      </c>
      <c r="D24" s="142"/>
      <c r="E24" s="57">
        <v>9600</v>
      </c>
      <c r="F24" s="18">
        <v>1680</v>
      </c>
      <c r="G24" s="18">
        <v>700</v>
      </c>
      <c r="H24" s="19">
        <v>150</v>
      </c>
    </row>
    <row r="25" spans="1:8" ht="15.75" customHeight="1">
      <c r="A25" s="109" t="s">
        <v>31</v>
      </c>
      <c r="B25" s="110"/>
      <c r="C25" s="143">
        <v>8350</v>
      </c>
      <c r="D25" s="144"/>
      <c r="E25" s="58">
        <v>13750</v>
      </c>
      <c r="F25" s="22">
        <v>2200</v>
      </c>
      <c r="G25" s="22">
        <v>700</v>
      </c>
      <c r="H25" s="23">
        <v>160</v>
      </c>
    </row>
    <row r="26" spans="1:8" ht="15.75" customHeight="1">
      <c r="A26" s="92" t="s">
        <v>32</v>
      </c>
      <c r="B26" s="93"/>
      <c r="C26" s="93"/>
      <c r="D26" s="93"/>
      <c r="E26" s="93"/>
      <c r="F26" s="93"/>
      <c r="G26" s="93"/>
      <c r="H26" s="94"/>
    </row>
    <row r="27" spans="1:8" ht="15.75" customHeight="1">
      <c r="A27" s="95" t="s">
        <v>33</v>
      </c>
      <c r="B27" s="96"/>
      <c r="C27" s="145">
        <v>4050</v>
      </c>
      <c r="D27" s="146"/>
      <c r="E27" s="28"/>
      <c r="F27" s="15">
        <v>1500</v>
      </c>
      <c r="G27" s="15" t="s">
        <v>14</v>
      </c>
      <c r="H27" s="16">
        <v>100</v>
      </c>
    </row>
    <row r="28" spans="1:8" ht="15.75" customHeight="1">
      <c r="A28" s="97" t="s">
        <v>34</v>
      </c>
      <c r="B28" s="98"/>
      <c r="C28" s="150">
        <v>6200</v>
      </c>
      <c r="D28" s="142"/>
      <c r="E28" s="17"/>
      <c r="F28" s="18">
        <v>2000</v>
      </c>
      <c r="G28" s="18" t="s">
        <v>14</v>
      </c>
      <c r="H28" s="19">
        <v>120</v>
      </c>
    </row>
    <row r="29" spans="1:8" ht="15.75" customHeight="1">
      <c r="A29" s="115" t="s">
        <v>35</v>
      </c>
      <c r="B29" s="87"/>
      <c r="C29" s="151">
        <v>8550</v>
      </c>
      <c r="D29" s="149"/>
      <c r="E29" s="29"/>
      <c r="F29" s="30">
        <v>2500</v>
      </c>
      <c r="G29" s="30" t="s">
        <v>14</v>
      </c>
      <c r="H29" s="31">
        <v>120</v>
      </c>
    </row>
    <row r="30" spans="1:8" ht="15.75" customHeight="1">
      <c r="A30" s="116" t="s">
        <v>36</v>
      </c>
      <c r="B30" s="117"/>
      <c r="C30" s="117"/>
      <c r="D30" s="117"/>
      <c r="E30" s="117"/>
      <c r="F30" s="117"/>
      <c r="G30" s="117"/>
      <c r="H30" s="118"/>
    </row>
    <row r="31" spans="1:8" ht="15.75" customHeight="1">
      <c r="A31" s="119" t="s">
        <v>37</v>
      </c>
      <c r="B31" s="120"/>
      <c r="C31" s="121">
        <v>1500</v>
      </c>
      <c r="D31" s="122"/>
      <c r="E31" s="32"/>
      <c r="F31" s="33">
        <v>780</v>
      </c>
      <c r="G31" s="33">
        <v>580</v>
      </c>
      <c r="H31" s="34">
        <v>90</v>
      </c>
    </row>
    <row r="32" spans="1:8" ht="15.75" customHeight="1">
      <c r="A32" s="97" t="s">
        <v>38</v>
      </c>
      <c r="B32" s="98"/>
      <c r="C32" s="90">
        <v>2000</v>
      </c>
      <c r="D32" s="91"/>
      <c r="E32" s="14"/>
      <c r="F32" s="18">
        <v>780</v>
      </c>
      <c r="G32" s="18">
        <v>580</v>
      </c>
      <c r="H32" s="19">
        <v>90</v>
      </c>
    </row>
    <row r="33" spans="1:8" ht="15.75" customHeight="1">
      <c r="A33" s="97" t="s">
        <v>39</v>
      </c>
      <c r="B33" s="98"/>
      <c r="C33" s="90">
        <v>4000</v>
      </c>
      <c r="D33" s="91"/>
      <c r="E33" s="14"/>
      <c r="F33" s="18">
        <v>780</v>
      </c>
      <c r="G33" s="18">
        <v>580</v>
      </c>
      <c r="H33" s="19">
        <v>110</v>
      </c>
    </row>
    <row r="34" spans="1:8" ht="15.75" customHeight="1">
      <c r="A34" s="97" t="s">
        <v>40</v>
      </c>
      <c r="B34" s="98"/>
      <c r="C34" s="90">
        <v>5000</v>
      </c>
      <c r="D34" s="91"/>
      <c r="E34" s="14"/>
      <c r="F34" s="18">
        <v>780</v>
      </c>
      <c r="G34" s="18">
        <v>580</v>
      </c>
      <c r="H34" s="19">
        <v>130</v>
      </c>
    </row>
    <row r="35" spans="1:8" ht="15.75" customHeight="1">
      <c r="A35" s="115" t="s">
        <v>41</v>
      </c>
      <c r="B35" s="87"/>
      <c r="C35" s="113">
        <v>2200</v>
      </c>
      <c r="D35" s="114"/>
      <c r="E35" s="20"/>
      <c r="F35" s="30" t="s">
        <v>14</v>
      </c>
      <c r="G35" s="30" t="s">
        <v>14</v>
      </c>
      <c r="H35" s="31" t="s">
        <v>14</v>
      </c>
    </row>
    <row r="36" spans="1:8" ht="15.75" customHeight="1">
      <c r="A36" s="128" t="s">
        <v>42</v>
      </c>
      <c r="B36" s="129"/>
      <c r="C36" s="129"/>
      <c r="D36" s="129"/>
      <c r="E36" s="129"/>
      <c r="F36" s="129"/>
      <c r="G36" s="129"/>
      <c r="H36" s="130"/>
    </row>
    <row r="37" spans="1:8" ht="15.75" customHeight="1">
      <c r="A37" s="131" t="s">
        <v>43</v>
      </c>
      <c r="B37" s="132"/>
      <c r="C37" s="121">
        <v>350</v>
      </c>
      <c r="D37" s="122"/>
      <c r="E37" s="32"/>
      <c r="F37" s="35">
        <v>110</v>
      </c>
      <c r="G37" s="36" t="s">
        <v>14</v>
      </c>
      <c r="H37" s="37">
        <v>1000</v>
      </c>
    </row>
    <row r="38" spans="1:8" ht="15.75" customHeight="1">
      <c r="A38" s="133" t="s">
        <v>44</v>
      </c>
      <c r="B38" s="134"/>
      <c r="C38" s="90">
        <v>700</v>
      </c>
      <c r="D38" s="91"/>
      <c r="E38" s="14"/>
      <c r="F38" s="38">
        <v>110</v>
      </c>
      <c r="G38" s="39" t="s">
        <v>14</v>
      </c>
      <c r="H38" s="40">
        <v>2000</v>
      </c>
    </row>
    <row r="39" spans="1:8" ht="15.75" customHeight="1">
      <c r="A39" s="133" t="s">
        <v>45</v>
      </c>
      <c r="B39" s="134"/>
      <c r="C39" s="90">
        <v>1000</v>
      </c>
      <c r="D39" s="91"/>
      <c r="E39" s="14"/>
      <c r="F39" s="38">
        <v>110</v>
      </c>
      <c r="G39" s="39" t="s">
        <v>14</v>
      </c>
      <c r="H39" s="40">
        <v>3000</v>
      </c>
    </row>
    <row r="40" spans="1:8" ht="15.75" customHeight="1">
      <c r="A40" s="133" t="s">
        <v>46</v>
      </c>
      <c r="B40" s="134"/>
      <c r="C40" s="90">
        <v>500</v>
      </c>
      <c r="D40" s="91"/>
      <c r="E40" s="14"/>
      <c r="F40" s="38">
        <v>114</v>
      </c>
      <c r="G40" s="39" t="s">
        <v>14</v>
      </c>
      <c r="H40" s="40">
        <v>2000</v>
      </c>
    </row>
    <row r="41" spans="1:8" ht="15.75" customHeight="1">
      <c r="A41" s="133" t="s">
        <v>47</v>
      </c>
      <c r="B41" s="134"/>
      <c r="C41" s="90">
        <v>250</v>
      </c>
      <c r="D41" s="91"/>
      <c r="E41" s="14"/>
      <c r="F41" s="38">
        <v>110</v>
      </c>
      <c r="G41" s="39" t="s">
        <v>14</v>
      </c>
      <c r="H41" s="41" t="s">
        <v>14</v>
      </c>
    </row>
    <row r="42" spans="1:8" ht="15.75" customHeight="1">
      <c r="A42" s="133" t="s">
        <v>48</v>
      </c>
      <c r="B42" s="134"/>
      <c r="C42" s="90">
        <v>250</v>
      </c>
      <c r="D42" s="91"/>
      <c r="E42" s="14"/>
      <c r="F42" s="38">
        <v>110</v>
      </c>
      <c r="G42" s="39" t="s">
        <v>14</v>
      </c>
      <c r="H42" s="41" t="s">
        <v>14</v>
      </c>
    </row>
    <row r="43" spans="1:8" ht="15.75" customHeight="1">
      <c r="A43" s="133" t="s">
        <v>49</v>
      </c>
      <c r="B43" s="134"/>
      <c r="C43" s="90">
        <v>250</v>
      </c>
      <c r="D43" s="91"/>
      <c r="E43" s="21"/>
      <c r="F43" s="42">
        <v>110</v>
      </c>
      <c r="G43" s="43" t="s">
        <v>14</v>
      </c>
      <c r="H43" s="44" t="s">
        <v>14</v>
      </c>
    </row>
    <row r="44" spans="1:8" ht="15.75" customHeight="1">
      <c r="A44" s="133" t="s">
        <v>50</v>
      </c>
      <c r="B44" s="134"/>
      <c r="C44" s="90">
        <v>300</v>
      </c>
      <c r="D44" s="91"/>
      <c r="E44" s="21"/>
      <c r="F44" s="42">
        <v>110</v>
      </c>
      <c r="G44" s="43" t="s">
        <v>14</v>
      </c>
      <c r="H44" s="44" t="s">
        <v>14</v>
      </c>
    </row>
    <row r="45" spans="1:8" ht="15.75" customHeight="1">
      <c r="A45" s="133" t="s">
        <v>51</v>
      </c>
      <c r="B45" s="134"/>
      <c r="C45" s="90">
        <v>450</v>
      </c>
      <c r="D45" s="91"/>
      <c r="E45" s="21"/>
      <c r="F45" s="42" t="s">
        <v>14</v>
      </c>
      <c r="G45" s="43" t="s">
        <v>14</v>
      </c>
      <c r="H45" s="44" t="s">
        <v>14</v>
      </c>
    </row>
    <row r="46" spans="1:8" ht="15.75" customHeight="1">
      <c r="A46" s="125" t="s">
        <v>52</v>
      </c>
      <c r="B46" s="126"/>
      <c r="C46" s="113">
        <v>350</v>
      </c>
      <c r="D46" s="114"/>
      <c r="E46" s="20"/>
      <c r="F46" s="45" t="s">
        <v>14</v>
      </c>
      <c r="G46" s="46" t="s">
        <v>14</v>
      </c>
      <c r="H46" s="47" t="s">
        <v>14</v>
      </c>
    </row>
    <row r="47" spans="1:8" ht="7.5" customHeight="1">
      <c r="A47" s="124"/>
      <c r="B47" s="124"/>
      <c r="C47" s="124"/>
      <c r="D47" s="124"/>
      <c r="E47" s="48"/>
      <c r="F47" s="49"/>
      <c r="G47" s="49"/>
      <c r="H47" s="49"/>
    </row>
    <row r="48" spans="1:8" ht="4.5" customHeight="1">
      <c r="A48" s="127"/>
      <c r="B48" s="127"/>
      <c r="C48" s="50"/>
      <c r="D48" s="50"/>
      <c r="E48" s="50"/>
      <c r="F48" s="50"/>
      <c r="G48" s="50"/>
      <c r="H48" s="50"/>
    </row>
    <row r="49" spans="1:8" ht="57.75" customHeight="1">
      <c r="A49" s="123" t="s">
        <v>56</v>
      </c>
      <c r="B49" s="123"/>
      <c r="C49" s="123"/>
      <c r="D49" s="123"/>
      <c r="E49" s="123"/>
      <c r="F49" s="123"/>
      <c r="G49" s="123"/>
      <c r="H49" s="123"/>
    </row>
    <row r="50" spans="1:8" ht="12.75">
      <c r="A50" s="123"/>
      <c r="B50" s="123"/>
      <c r="C50" s="123"/>
      <c r="D50" s="123"/>
      <c r="E50" s="123"/>
      <c r="F50" s="123"/>
      <c r="G50" s="123"/>
      <c r="H50" s="123"/>
    </row>
    <row r="51" spans="1:8" ht="12.75">
      <c r="A51" s="123"/>
      <c r="B51" s="123"/>
      <c r="C51" s="123"/>
      <c r="D51" s="123"/>
      <c r="E51" s="123"/>
      <c r="F51" s="123"/>
      <c r="G51" s="123"/>
      <c r="H51" s="123"/>
    </row>
    <row r="52" spans="1:2" ht="12.75">
      <c r="A52" s="135"/>
      <c r="B52" s="135"/>
    </row>
    <row r="53" spans="1:2" ht="12.75">
      <c r="A53" s="135"/>
      <c r="B53" s="135"/>
    </row>
    <row r="54" spans="1:2" ht="12.75">
      <c r="A54" s="135"/>
      <c r="B54" s="135"/>
    </row>
    <row r="55" spans="1:2" ht="12.75">
      <c r="A55" s="135"/>
      <c r="B55" s="135"/>
    </row>
    <row r="56" spans="1:2" ht="12.75">
      <c r="A56" s="135"/>
      <c r="B56" s="135"/>
    </row>
    <row r="57" spans="1:2" ht="12.75">
      <c r="A57" s="135"/>
      <c r="B57" s="135"/>
    </row>
    <row r="58" spans="1:2" ht="12.75">
      <c r="A58" s="135"/>
      <c r="B58" s="135"/>
    </row>
    <row r="59" spans="1:2" ht="12.75">
      <c r="A59" s="135"/>
      <c r="B59" s="135"/>
    </row>
    <row r="60" spans="1:2" ht="12.75">
      <c r="A60" s="135"/>
      <c r="B60" s="135"/>
    </row>
    <row r="61" spans="1:2" ht="12.75">
      <c r="A61" s="135"/>
      <c r="B61" s="135"/>
    </row>
    <row r="62" spans="1:2" ht="12.75">
      <c r="A62" s="135"/>
      <c r="B62" s="135"/>
    </row>
    <row r="63" spans="1:2" ht="12.75">
      <c r="A63" s="135"/>
      <c r="B63" s="135"/>
    </row>
    <row r="64" spans="1:2" ht="12.75">
      <c r="A64" s="135"/>
      <c r="B64" s="135"/>
    </row>
    <row r="65" spans="1:2" ht="12.75">
      <c r="A65" s="135"/>
      <c r="B65" s="135"/>
    </row>
    <row r="66" spans="1:2" ht="12.75">
      <c r="A66" s="135"/>
      <c r="B66" s="135"/>
    </row>
    <row r="67" spans="1:2" ht="12.75">
      <c r="A67" s="135"/>
      <c r="B67" s="135"/>
    </row>
    <row r="68" spans="1:2" ht="12.75">
      <c r="A68" s="135"/>
      <c r="B68" s="135"/>
    </row>
    <row r="69" spans="1:2" ht="12.75">
      <c r="A69" s="135"/>
      <c r="B69" s="135"/>
    </row>
    <row r="70" spans="1:2" ht="12.75">
      <c r="A70" s="135"/>
      <c r="B70" s="135"/>
    </row>
    <row r="71" spans="1:2" ht="12.75">
      <c r="A71" s="135"/>
      <c r="B71" s="135"/>
    </row>
    <row r="72" spans="1:2" ht="12.75">
      <c r="A72" s="135"/>
      <c r="B72" s="135"/>
    </row>
    <row r="73" spans="1:2" ht="12.75">
      <c r="A73" s="135"/>
      <c r="B73" s="135"/>
    </row>
    <row r="74" spans="1:2" ht="12.75">
      <c r="A74" s="135"/>
      <c r="B74" s="135"/>
    </row>
    <row r="75" spans="1:2" ht="12.75">
      <c r="A75" s="135"/>
      <c r="B75" s="135"/>
    </row>
    <row r="76" spans="1:2" ht="12.75">
      <c r="A76" s="135"/>
      <c r="B76" s="135"/>
    </row>
    <row r="77" spans="1:2" ht="12.75">
      <c r="A77" s="135"/>
      <c r="B77" s="135"/>
    </row>
    <row r="78" spans="1:2" ht="12.75">
      <c r="A78" s="135"/>
      <c r="B78" s="135"/>
    </row>
    <row r="79" spans="1:2" ht="12.75">
      <c r="A79" s="135"/>
      <c r="B79" s="135"/>
    </row>
    <row r="80" spans="1:2" ht="12.75">
      <c r="A80" s="135"/>
      <c r="B80" s="135"/>
    </row>
    <row r="81" spans="1:2" ht="12.75">
      <c r="A81" s="135"/>
      <c r="B81" s="135"/>
    </row>
    <row r="82" spans="1:2" ht="12.75">
      <c r="A82" s="135"/>
      <c r="B82" s="135"/>
    </row>
    <row r="83" spans="1:2" ht="12.75">
      <c r="A83" s="135"/>
      <c r="B83" s="135"/>
    </row>
    <row r="84" spans="1:2" ht="12.75">
      <c r="A84" s="135"/>
      <c r="B84" s="135"/>
    </row>
    <row r="85" spans="1:2" ht="12.75">
      <c r="A85" s="135"/>
      <c r="B85" s="135"/>
    </row>
    <row r="86" spans="1:2" ht="12.75">
      <c r="A86" s="135"/>
      <c r="B86" s="135"/>
    </row>
    <row r="87" spans="1:2" ht="12.75">
      <c r="A87" s="135"/>
      <c r="B87" s="135"/>
    </row>
    <row r="88" spans="1:2" ht="12.75">
      <c r="A88" s="135"/>
      <c r="B88" s="135"/>
    </row>
    <row r="89" spans="1:2" ht="12.75">
      <c r="A89" s="135"/>
      <c r="B89" s="135"/>
    </row>
    <row r="90" spans="1:2" ht="12.75">
      <c r="A90" s="135"/>
      <c r="B90" s="135"/>
    </row>
    <row r="91" spans="1:2" ht="12.75">
      <c r="A91" s="135"/>
      <c r="B91" s="135"/>
    </row>
    <row r="92" spans="1:2" ht="12.75">
      <c r="A92" s="135"/>
      <c r="B92" s="135"/>
    </row>
    <row r="93" spans="1:2" ht="12.75">
      <c r="A93" s="135"/>
      <c r="B93" s="135"/>
    </row>
    <row r="94" spans="1:2" ht="12.75">
      <c r="A94" s="135"/>
      <c r="B94" s="135"/>
    </row>
    <row r="95" spans="1:2" ht="12.75">
      <c r="A95" s="135"/>
      <c r="B95" s="135"/>
    </row>
    <row r="96" spans="1:2" ht="12.75">
      <c r="A96" s="135"/>
      <c r="B96" s="135"/>
    </row>
    <row r="97" spans="1:2" ht="12.75">
      <c r="A97" s="135"/>
      <c r="B97" s="135"/>
    </row>
  </sheetData>
  <sheetProtection/>
  <mergeCells count="128">
    <mergeCell ref="C44:D44"/>
    <mergeCell ref="C45:D45"/>
    <mergeCell ref="A45:B45"/>
    <mergeCell ref="A46:B46"/>
    <mergeCell ref="C47:D47"/>
    <mergeCell ref="A47:B47"/>
    <mergeCell ref="A48:B48"/>
    <mergeCell ref="C38:D38"/>
    <mergeCell ref="C37:D37"/>
    <mergeCell ref="C46:D46"/>
    <mergeCell ref="C42:D42"/>
    <mergeCell ref="A33:B33"/>
    <mergeCell ref="C34:D34"/>
    <mergeCell ref="C33:D33"/>
    <mergeCell ref="C32:D32"/>
    <mergeCell ref="C35:D35"/>
    <mergeCell ref="C39:D39"/>
    <mergeCell ref="C40:D40"/>
    <mergeCell ref="C41:D41"/>
    <mergeCell ref="C43:D43"/>
    <mergeCell ref="A55:B55"/>
    <mergeCell ref="A56:B56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3:B23"/>
    <mergeCell ref="A39:B39"/>
    <mergeCell ref="A43:B43"/>
    <mergeCell ref="A41:B41"/>
    <mergeCell ref="A40:B40"/>
    <mergeCell ref="A37:B37"/>
    <mergeCell ref="A32:B32"/>
    <mergeCell ref="A44:B44"/>
    <mergeCell ref="A42:B42"/>
    <mergeCell ref="A38:B38"/>
    <mergeCell ref="A36:H36"/>
    <mergeCell ref="A35:B35"/>
    <mergeCell ref="A34:B34"/>
    <mergeCell ref="A71:B71"/>
    <mergeCell ref="A70:B70"/>
    <mergeCell ref="A78:B78"/>
    <mergeCell ref="A77:B77"/>
    <mergeCell ref="A81:B81"/>
    <mergeCell ref="A82:B82"/>
    <mergeCell ref="A83:B83"/>
    <mergeCell ref="A84:B84"/>
    <mergeCell ref="A85:B85"/>
    <mergeCell ref="A88:B88"/>
    <mergeCell ref="A87:B87"/>
    <mergeCell ref="A86:B86"/>
    <mergeCell ref="A80:B80"/>
    <mergeCell ref="A72:B72"/>
    <mergeCell ref="A73:B73"/>
    <mergeCell ref="A74:B74"/>
    <mergeCell ref="A75:B75"/>
    <mergeCell ref="A76:B76"/>
    <mergeCell ref="A79:B79"/>
    <mergeCell ref="A97:B97"/>
    <mergeCell ref="A96:B96"/>
    <mergeCell ref="A95:B95"/>
    <mergeCell ref="A94:B94"/>
    <mergeCell ref="A93:B93"/>
    <mergeCell ref="A92:B92"/>
    <mergeCell ref="A91:B91"/>
    <mergeCell ref="A90:B90"/>
    <mergeCell ref="A89:B89"/>
    <mergeCell ref="C28:D28"/>
    <mergeCell ref="A28:B28"/>
    <mergeCell ref="C29:D29"/>
    <mergeCell ref="A29:B29"/>
    <mergeCell ref="A30:H30"/>
    <mergeCell ref="A31:B31"/>
    <mergeCell ref="C31:D31"/>
    <mergeCell ref="A69:B69"/>
    <mergeCell ref="A68:B68"/>
    <mergeCell ref="A67:B67"/>
    <mergeCell ref="A66:B66"/>
    <mergeCell ref="A65:B65"/>
    <mergeCell ref="A64:B64"/>
    <mergeCell ref="A63:B63"/>
    <mergeCell ref="A62:B62"/>
    <mergeCell ref="A61:B61"/>
    <mergeCell ref="A60:B60"/>
    <mergeCell ref="A59:B59"/>
    <mergeCell ref="A58:B58"/>
    <mergeCell ref="A57:B57"/>
    <mergeCell ref="A49:H51"/>
    <mergeCell ref="A52:B52"/>
    <mergeCell ref="A53:B53"/>
    <mergeCell ref="A54:B54"/>
    <mergeCell ref="A12:B12"/>
    <mergeCell ref="C12:D12"/>
    <mergeCell ref="C24:D24"/>
    <mergeCell ref="A24:B24"/>
    <mergeCell ref="A25:B25"/>
    <mergeCell ref="C25:D25"/>
    <mergeCell ref="A26:H26"/>
    <mergeCell ref="A27:B27"/>
    <mergeCell ref="C27:D27"/>
    <mergeCell ref="C23:D23"/>
    <mergeCell ref="C21:D21"/>
    <mergeCell ref="C17:D17"/>
    <mergeCell ref="C16:D16"/>
    <mergeCell ref="C15:D15"/>
    <mergeCell ref="C14:D14"/>
    <mergeCell ref="C13:D13"/>
    <mergeCell ref="C18:D18"/>
    <mergeCell ref="C19:D19"/>
    <mergeCell ref="C20:D20"/>
    <mergeCell ref="A1:H1"/>
    <mergeCell ref="A2:H2"/>
    <mergeCell ref="A3:H3"/>
    <mergeCell ref="A6:H6"/>
    <mergeCell ref="A9:H9"/>
    <mergeCell ref="A11:H11"/>
    <mergeCell ref="F7:H7"/>
    <mergeCell ref="A7:B8"/>
    <mergeCell ref="A10:B10"/>
    <mergeCell ref="C7:D7"/>
    <mergeCell ref="C8:D8"/>
    <mergeCell ref="C10:D10"/>
    <mergeCell ref="A4:H5"/>
  </mergeCells>
  <printOptions/>
  <pageMargins left="0.360000014305115" right="0.275590538978577" top="0.629999995231628" bottom="0.393700778484344" header="0.31496062874794" footer="0.31496062874794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3">
      <selection activeCell="I4" sqref="I4"/>
    </sheetView>
  </sheetViews>
  <sheetFormatPr defaultColWidth="9.00390625" defaultRowHeight="12.75"/>
  <cols>
    <col min="1" max="1" width="17.57421875" style="0" customWidth="1"/>
    <col min="2" max="2" width="29.7109375" style="0" customWidth="1"/>
    <col min="3" max="3" width="9.00390625" style="0" customWidth="1"/>
    <col min="4" max="4" width="10.8515625" style="0" customWidth="1"/>
    <col min="5" max="5" width="14.00390625" style="0" customWidth="1"/>
    <col min="6" max="6" width="18.28125" style="0" customWidth="1"/>
    <col min="7" max="7" width="19.421875" style="0" customWidth="1"/>
  </cols>
  <sheetData>
    <row r="1" spans="1:7" ht="132" customHeight="1">
      <c r="A1" s="60"/>
      <c r="B1" s="61"/>
      <c r="C1" s="61"/>
      <c r="D1" s="61"/>
      <c r="E1" s="61"/>
      <c r="F1" s="61"/>
      <c r="G1" s="62"/>
    </row>
    <row r="2" spans="1:7" ht="59.25" customHeight="1">
      <c r="A2" s="63" t="s">
        <v>0</v>
      </c>
      <c r="B2" s="64"/>
      <c r="C2" s="64"/>
      <c r="D2" s="64"/>
      <c r="E2" s="64"/>
      <c r="F2" s="64"/>
      <c r="G2" s="65"/>
    </row>
    <row r="3" spans="1:7" ht="40.5" customHeight="1">
      <c r="A3" s="66" t="s">
        <v>1</v>
      </c>
      <c r="B3" s="67"/>
      <c r="C3" s="67"/>
      <c r="D3" s="67"/>
      <c r="E3" s="67"/>
      <c r="F3" s="67"/>
      <c r="G3" s="68"/>
    </row>
    <row r="4" spans="1:7" ht="12.75">
      <c r="A4" s="69" t="s">
        <v>82</v>
      </c>
      <c r="B4" s="70"/>
      <c r="C4" s="70"/>
      <c r="D4" s="70"/>
      <c r="E4" s="70"/>
      <c r="F4" s="70"/>
      <c r="G4" s="71"/>
    </row>
    <row r="5" spans="1:7" ht="41.25" customHeight="1">
      <c r="A5" s="72"/>
      <c r="B5" s="73"/>
      <c r="C5" s="73"/>
      <c r="D5" s="73"/>
      <c r="E5" s="73"/>
      <c r="F5" s="73"/>
      <c r="G5" s="74"/>
    </row>
    <row r="6" spans="1:7" ht="18.75">
      <c r="A6" s="75" t="s">
        <v>2</v>
      </c>
      <c r="B6" s="76"/>
      <c r="C6" s="76"/>
      <c r="D6" s="76"/>
      <c r="E6" s="76"/>
      <c r="F6" s="76"/>
      <c r="G6" s="77"/>
    </row>
    <row r="7" spans="1:7" ht="12.75">
      <c r="A7" s="101" t="s">
        <v>3</v>
      </c>
      <c r="B7" s="102"/>
      <c r="C7" s="152" t="s">
        <v>4</v>
      </c>
      <c r="D7" s="153"/>
      <c r="E7" s="154" t="s">
        <v>57</v>
      </c>
      <c r="F7" s="155"/>
      <c r="G7" s="156"/>
    </row>
    <row r="8" spans="1:7" ht="12.75">
      <c r="A8" s="103"/>
      <c r="B8" s="104"/>
      <c r="C8" s="157" t="s">
        <v>7</v>
      </c>
      <c r="D8" s="158"/>
      <c r="E8" s="51" t="s">
        <v>58</v>
      </c>
      <c r="F8" s="51" t="s">
        <v>59</v>
      </c>
      <c r="G8" s="52" t="s">
        <v>60</v>
      </c>
    </row>
    <row r="9" spans="1:7" ht="12.75">
      <c r="A9" s="159" t="s">
        <v>61</v>
      </c>
      <c r="B9" s="160"/>
      <c r="C9" s="160"/>
      <c r="D9" s="160"/>
      <c r="E9" s="160"/>
      <c r="F9" s="160"/>
      <c r="G9" s="161"/>
    </row>
    <row r="10" spans="1:7" ht="19.5" customHeight="1">
      <c r="A10" s="119" t="s">
        <v>62</v>
      </c>
      <c r="B10" s="120"/>
      <c r="C10" s="99">
        <f>'Цены на ЖБИ (ТУ)'!C13:D13+2*'Цены на ЖБИ (ТУ)'!C17:D17+'Цены на ЖБИ (ТУ)'!C23:D23+'Цены на ЖБИ (ТУ)'!C31:D31</f>
        <v>15350</v>
      </c>
      <c r="D10" s="100"/>
      <c r="E10" s="53">
        <v>1</v>
      </c>
      <c r="F10" s="53">
        <v>2.6</v>
      </c>
      <c r="G10" s="37">
        <v>1.4</v>
      </c>
    </row>
    <row r="11" spans="1:7" ht="19.5" customHeight="1">
      <c r="A11" s="95" t="s">
        <v>63</v>
      </c>
      <c r="B11" s="96"/>
      <c r="C11" s="99">
        <f>'Цены на ЖБИ (ТУ)'!C13:D13+3*'Цены на ЖБИ (ТУ)'!C17:D17+'Цены на ЖБИ (ТУ)'!C23:D23+'Цены на ЖБИ (ТУ)'!C31:D31</f>
        <v>19200</v>
      </c>
      <c r="D11" s="100"/>
      <c r="E11" s="15">
        <v>1</v>
      </c>
      <c r="F11" s="15">
        <v>3.4</v>
      </c>
      <c r="G11" s="16">
        <v>2.1</v>
      </c>
    </row>
    <row r="12" spans="1:7" ht="19.5" customHeight="1">
      <c r="A12" s="97" t="s">
        <v>64</v>
      </c>
      <c r="B12" s="98"/>
      <c r="C12" s="90">
        <f>'Цены на ЖБИ (ТУ)'!C14:D14+'Цены на ЖБИ (ТУ)'!C24:D24+'Цены на ЖБИ (ТУ)'!C31:D31+2*'Цены на ЖБИ (ТУ)'!C19:D19</f>
        <v>22100</v>
      </c>
      <c r="D12" s="91"/>
      <c r="E12" s="18">
        <v>1</v>
      </c>
      <c r="F12" s="18">
        <v>2.9</v>
      </c>
      <c r="G12" s="19">
        <v>3.1</v>
      </c>
    </row>
    <row r="13" spans="1:7" ht="19.5" customHeight="1">
      <c r="A13" s="97" t="s">
        <v>65</v>
      </c>
      <c r="B13" s="98"/>
      <c r="C13" s="90">
        <f>'Цены на ЖБИ (ТУ)'!C14:D14+'Цены на ЖБИ (ТУ)'!C24:D24+'Цены на ЖБИ (ТУ)'!C31:D31+3*'Цены на ЖБИ (ТУ)'!C19:D19</f>
        <v>28100</v>
      </c>
      <c r="D13" s="91"/>
      <c r="E13" s="18">
        <v>1</v>
      </c>
      <c r="F13" s="18">
        <v>3.8</v>
      </c>
      <c r="G13" s="19">
        <v>4.71</v>
      </c>
    </row>
    <row r="14" spans="1:7" ht="19.5" customHeight="1">
      <c r="A14" s="97" t="s">
        <v>66</v>
      </c>
      <c r="B14" s="98"/>
      <c r="C14" s="90">
        <f>'Цены на ЖБИ (ТУ)'!C14:D14+'Цены на ЖБИ (ТУ)'!C25:D25+'Цены на ЖБИ (ТУ)'!C31:D31+2*'Цены на ЖБИ (ТУ)'!C21:D21</f>
        <v>29150</v>
      </c>
      <c r="D14" s="91"/>
      <c r="E14" s="18">
        <v>1</v>
      </c>
      <c r="F14" s="18">
        <v>2.9</v>
      </c>
      <c r="G14" s="19">
        <v>5.64</v>
      </c>
    </row>
    <row r="15" spans="1:7" ht="19.5" customHeight="1">
      <c r="A15" s="97" t="s">
        <v>67</v>
      </c>
      <c r="B15" s="98"/>
      <c r="C15" s="90">
        <f>'Цены на ЖБИ (ТУ)'!C14:D14+'Цены на ЖБИ (ТУ)'!C25:D25+'Цены на ЖБИ (ТУ)'!C31:D31+3*'Цены на ЖБИ (ТУ)'!C21:D21</f>
        <v>37500</v>
      </c>
      <c r="D15" s="91"/>
      <c r="E15" s="18">
        <v>1</v>
      </c>
      <c r="F15" s="18">
        <v>3.8</v>
      </c>
      <c r="G15" s="19">
        <v>8.46</v>
      </c>
    </row>
    <row r="16" spans="1:7" ht="12.75">
      <c r="A16" s="81" t="s">
        <v>68</v>
      </c>
      <c r="B16" s="82"/>
      <c r="C16" s="82"/>
      <c r="D16" s="82"/>
      <c r="E16" s="82"/>
      <c r="F16" s="82"/>
      <c r="G16" s="83"/>
    </row>
    <row r="17" spans="1:7" ht="19.5" customHeight="1">
      <c r="A17" s="119" t="s">
        <v>69</v>
      </c>
      <c r="B17" s="120"/>
      <c r="C17" s="121">
        <f>'Цены на ЖБИ (ТУ)'!C12:D12+'Цены на ЖБИ (ТУ)'!C13:D13+'Цены на ЖБИ (ТУ)'!C28:D28+2*'Цены на ЖБИ (ТУ)'!C24:D24+2*'Цены на ЖБИ (ТУ)'!C19:D19+2*'Цены на ЖБИ (ТУ)'!C31:D31</f>
        <v>37400</v>
      </c>
      <c r="D17" s="122"/>
      <c r="E17" s="33">
        <v>2</v>
      </c>
      <c r="F17" s="33">
        <v>1.9</v>
      </c>
      <c r="G17" s="54">
        <v>3.1</v>
      </c>
    </row>
    <row r="18" spans="1:7" ht="19.5" customHeight="1">
      <c r="A18" s="97" t="s">
        <v>70</v>
      </c>
      <c r="B18" s="98"/>
      <c r="C18" s="90">
        <f>'Цены на ЖБИ (ТУ)'!C12:D12+'Цены на ЖБИ (ТУ)'!C13:D13+'Цены на ЖБИ (ТУ)'!C19:D19+'Цены на ЖБИ (ТУ)'!C24:D24+'Цены на ЖБИ (ТУ)'!C28:D28+'Цены на ЖБИ (ТУ)'!C21:D21+'Цены на ЖБИ (ТУ)'!C25:D25+'Цены на ЖБИ (ТУ)'!C27:D27+'Цены на ЖБИ (ТУ)'!C27:D27</f>
        <v>47200</v>
      </c>
      <c r="D18" s="91"/>
      <c r="E18" s="18">
        <v>2</v>
      </c>
      <c r="F18" s="18">
        <v>1.9</v>
      </c>
      <c r="G18" s="55">
        <v>4.4</v>
      </c>
    </row>
    <row r="19" spans="1:7" ht="19.5" customHeight="1">
      <c r="A19" s="97" t="s">
        <v>71</v>
      </c>
      <c r="B19" s="98"/>
      <c r="C19" s="90">
        <f>'Цены на ЖБИ (ТУ)'!C12:D12+'Цены на ЖБИ (ТУ)'!C13:D13+'Цены на ЖБИ (ТУ)'!C21:D21+'Цены на ЖБИ (ТУ)'!C21:D21+'Цены на ЖБИ (ТУ)'!C25:D25+'Цены на ЖБИ (ТУ)'!C25:D25+'Цены на ЖБИ (ТУ)'!C29:D29+'Цены на ЖБИ (ТУ)'!C31:D31+'Цены на ЖБИ (ТУ)'!C31:D31</f>
        <v>49150</v>
      </c>
      <c r="D19" s="91"/>
      <c r="E19" s="18">
        <v>2</v>
      </c>
      <c r="F19" s="18">
        <v>1.9</v>
      </c>
      <c r="G19" s="55">
        <v>5.6</v>
      </c>
    </row>
    <row r="20" spans="1:7" ht="19.5" customHeight="1">
      <c r="A20" s="97" t="s">
        <v>72</v>
      </c>
      <c r="B20" s="98"/>
      <c r="C20" s="90">
        <f>'Цены на ЖБИ (ТУ)'!C13:D13+'Цены на ЖБИ (ТУ)'!C14:D14+'Цены на ЖБИ (ТУ)'!C17:D17+'Цены на ЖБИ (ТУ)'!C17:D17+'Цены на ЖБИ (ТУ)'!C19:D19+'Цены на ЖБИ (ТУ)'!C19:D19+'Цены на ЖБИ (ТУ)'!C23:D23+'Цены на ЖБИ (ТУ)'!C24:D24+'Цены на ЖБИ (ТУ)'!C27:D27+'Цены на ЖБИ (ТУ)'!C31:D31+'Цены на ЖБИ (ТУ)'!C31:D31</f>
        <v>41500</v>
      </c>
      <c r="D20" s="91"/>
      <c r="E20" s="18">
        <v>2</v>
      </c>
      <c r="F20" s="18">
        <v>2.9</v>
      </c>
      <c r="G20" s="55">
        <v>4.5</v>
      </c>
    </row>
    <row r="21" spans="1:7" ht="19.5" customHeight="1">
      <c r="A21" s="97" t="s">
        <v>73</v>
      </c>
      <c r="B21" s="98"/>
      <c r="C21" s="90">
        <f>'Цены на ЖБИ (ТУ)'!C13:D13+'Цены на ЖБИ (ТУ)'!C14:D14+'Цены на ЖБИ (ТУ)'!C17:D17+'Цены на ЖБИ (ТУ)'!C17:D17+'Цены на ЖБИ (ТУ)'!C17:D17+'Цены на ЖБИ (ТУ)'!C19:D19+'Цены на ЖБИ (ТУ)'!C19:D19+'Цены на ЖБИ (ТУ)'!C19:D19+'Цены на ЖБИ (ТУ)'!C23:D23+'Цены на ЖБИ (ТУ)'!C24:D24+'Цены на ЖБИ (ТУ)'!C27:D27+'Цены на ЖБИ (ТУ)'!C31:D31+'Цены на ЖБИ (ТУ)'!C31:D31</f>
        <v>51350</v>
      </c>
      <c r="D21" s="91"/>
      <c r="E21" s="18">
        <v>2</v>
      </c>
      <c r="F21" s="18">
        <v>3.8</v>
      </c>
      <c r="G21" s="55">
        <v>6.8</v>
      </c>
    </row>
    <row r="22" spans="1:7" ht="19.5" customHeight="1">
      <c r="A22" s="97" t="s">
        <v>74</v>
      </c>
      <c r="B22" s="98"/>
      <c r="C22" s="90">
        <f>'Цены на ЖБИ (ТУ)'!C13:D13+'Цены на ЖБИ (ТУ)'!C14:D14+4*'Цены на ЖБИ (ТУ)'!C19:D19+'Цены на ЖБИ (ТУ)'!C24:D24+'Цены на ЖБИ (ТУ)'!C24:D24+'Цены на ЖБИ (ТУ)'!C28:D28+'Цены на ЖБИ (ТУ)'!C31:D31+'Цены на ЖБИ (ТУ)'!C31:D31</f>
        <v>50100</v>
      </c>
      <c r="D22" s="91"/>
      <c r="E22" s="18">
        <v>2</v>
      </c>
      <c r="F22" s="18">
        <v>2.9</v>
      </c>
      <c r="G22" s="55">
        <v>6.28</v>
      </c>
    </row>
    <row r="23" spans="1:7" ht="19.5" customHeight="1">
      <c r="A23" s="97" t="s">
        <v>75</v>
      </c>
      <c r="B23" s="98"/>
      <c r="C23" s="90">
        <f>'Цены на ЖБИ (ТУ)'!C13:D13+'Цены на ЖБИ (ТУ)'!C14:D14+'Цены на ЖБИ (ТУ)'!C19:D19+'Цены на ЖБИ (ТУ)'!C19:D19+'Цены на ЖБИ (ТУ)'!C21:D21+'Цены на ЖБИ (ТУ)'!C21:D21+'Цены на ЖБИ (ТУ)'!C24:D24+'Цены на ЖБИ (ТУ)'!C28:D28+'Цены на ЖБИ (ТУ)'!C25:D25+'Цены на ЖБИ (ТУ)'!C31:D31+'Цены на ЖБИ (ТУ)'!C31:D31</f>
        <v>57150</v>
      </c>
      <c r="D23" s="91"/>
      <c r="E23" s="18">
        <v>2</v>
      </c>
      <c r="F23" s="18">
        <v>3.8</v>
      </c>
      <c r="G23" s="55">
        <v>8.74</v>
      </c>
    </row>
    <row r="24" spans="1:7" ht="19.5" customHeight="1">
      <c r="A24" s="97" t="s">
        <v>76</v>
      </c>
      <c r="B24" s="98"/>
      <c r="C24" s="90">
        <f>'Цены на ЖБИ (ТУ)'!C13:D13+'Цены на ЖБИ (ТУ)'!C14:D14+6*'Цены на ЖБИ (ТУ)'!C19:D19+'Цены на ЖБИ (ТУ)'!C24:D24+'Цены на ЖБИ (ТУ)'!C24:D24+'Цены на ЖБИ (ТУ)'!C28:D28+'Цены на ЖБИ (ТУ)'!C31:D31+'Цены на ЖБИ (ТУ)'!C31:D31</f>
        <v>62100</v>
      </c>
      <c r="D24" s="91"/>
      <c r="E24" s="18">
        <v>2</v>
      </c>
      <c r="F24" s="18">
        <v>3.8</v>
      </c>
      <c r="G24" s="55">
        <v>9.42</v>
      </c>
    </row>
    <row r="25" spans="1:7" ht="19.5" customHeight="1">
      <c r="A25" s="133" t="s">
        <v>77</v>
      </c>
      <c r="B25" s="134"/>
      <c r="C25" s="90">
        <f>'Цены на ЖБИ (ТУ)'!C13:D13+'Цены на ЖБИ (ТУ)'!C14:D14+4*'Цены на ЖБИ (ТУ)'!C21:D21+'Цены на ЖБИ (ТУ)'!C25:D25+'Цены на ЖБИ (ТУ)'!C25:D25+'Цены на ЖБИ (ТУ)'!C29:D29+'Цены на ЖБИ (ТУ)'!C31:D31+'Цены на ЖБИ (ТУ)'!C31:D31</f>
        <v>66550</v>
      </c>
      <c r="D25" s="91"/>
      <c r="E25" s="38">
        <v>2</v>
      </c>
      <c r="F25" s="56">
        <v>2.9</v>
      </c>
      <c r="G25" s="41">
        <v>11.28</v>
      </c>
    </row>
    <row r="26" spans="1:7" ht="19.5" customHeight="1">
      <c r="A26" s="97" t="s">
        <v>78</v>
      </c>
      <c r="B26" s="98"/>
      <c r="C26" s="90">
        <f>'Цены на ЖБИ (ТУ)'!C13:D13+'Цены на ЖБИ (ТУ)'!C14:D14+'Цены на ЖБИ (ТУ)'!C19:D19+'Цены на ЖБИ (ТУ)'!C19:D19+'Цены на ЖБИ (ТУ)'!C19:D19+'Цены на ЖБИ (ТУ)'!C21:D21+'Цены на ЖБИ (ТУ)'!C21:D21+'Цены на ЖБИ (ТУ)'!C21:D21+'Цены на ЖБИ (ТУ)'!C24:D24+'Цены на ЖБИ (ТУ)'!C25:D25+'Цены на ЖБИ (ТУ)'!C28:D28+'Цены на ЖБИ (ТУ)'!C31:D31+'Цены на ЖБИ (ТУ)'!C31:D31</f>
        <v>71500</v>
      </c>
      <c r="D26" s="91"/>
      <c r="E26" s="18">
        <v>2</v>
      </c>
      <c r="F26" s="18">
        <v>3.8</v>
      </c>
      <c r="G26" s="55">
        <v>13.17</v>
      </c>
    </row>
    <row r="27" spans="1:7" ht="19.5" customHeight="1">
      <c r="A27" s="125" t="s">
        <v>79</v>
      </c>
      <c r="B27" s="126"/>
      <c r="C27" s="113">
        <f>'Цены на ЖБИ (ТУ)'!C13:D13+'Цены на ЖБИ (ТУ)'!C14:D14+6*'Цены на ЖБИ (ТУ)'!C21:D21+'Цены на ЖБИ (ТУ)'!C25:D25+'Цены на ЖБИ (ТУ)'!C25:D25+'Цены на ЖБИ (ТУ)'!C29:D29+'Цены на ЖБИ (ТУ)'!C31:D31+'Цены на ЖБИ (ТУ)'!C31:D31</f>
        <v>83250</v>
      </c>
      <c r="D27" s="114"/>
      <c r="E27" s="45">
        <v>2</v>
      </c>
      <c r="F27" s="5">
        <v>3.8</v>
      </c>
      <c r="G27" s="47">
        <v>16.92</v>
      </c>
    </row>
    <row r="28" spans="1:8" ht="12.75" customHeight="1">
      <c r="A28" s="123" t="s">
        <v>56</v>
      </c>
      <c r="B28" s="123"/>
      <c r="C28" s="123"/>
      <c r="D28" s="123"/>
      <c r="E28" s="123"/>
      <c r="F28" s="123"/>
      <c r="G28" s="123"/>
      <c r="H28" s="123"/>
    </row>
    <row r="29" spans="1:8" ht="12.75">
      <c r="A29" s="123"/>
      <c r="B29" s="123"/>
      <c r="C29" s="123"/>
      <c r="D29" s="123"/>
      <c r="E29" s="123"/>
      <c r="F29" s="123"/>
      <c r="G29" s="123"/>
      <c r="H29" s="123"/>
    </row>
    <row r="30" spans="1:8" ht="108" customHeight="1">
      <c r="A30" s="123"/>
      <c r="B30" s="123"/>
      <c r="C30" s="123"/>
      <c r="D30" s="123"/>
      <c r="E30" s="123"/>
      <c r="F30" s="123"/>
      <c r="G30" s="123"/>
      <c r="H30" s="123"/>
    </row>
    <row r="31" spans="1:3" ht="12.75">
      <c r="A31" s="162" t="s">
        <v>80</v>
      </c>
      <c r="B31" s="162"/>
      <c r="C31" s="162"/>
    </row>
    <row r="32" spans="1:2" ht="12.75">
      <c r="A32" s="135"/>
      <c r="B32" s="135"/>
    </row>
    <row r="33" spans="1:2" ht="12.75">
      <c r="A33" s="135"/>
      <c r="B33" s="135"/>
    </row>
    <row r="34" spans="1:2" ht="12.75">
      <c r="A34" s="135"/>
      <c r="B34" s="135"/>
    </row>
    <row r="35" spans="1:2" ht="12.75">
      <c r="A35" s="135"/>
      <c r="B35" s="135"/>
    </row>
    <row r="36" spans="1:2" ht="12.75">
      <c r="A36" s="135"/>
      <c r="B36" s="135"/>
    </row>
    <row r="37" spans="1:2" ht="12.75">
      <c r="A37" s="135"/>
      <c r="B37" s="135"/>
    </row>
    <row r="38" spans="1:2" ht="12.75">
      <c r="A38" s="135"/>
      <c r="B38" s="135"/>
    </row>
  </sheetData>
  <sheetProtection/>
  <mergeCells count="54">
    <mergeCell ref="A38:B38"/>
    <mergeCell ref="A37:B37"/>
    <mergeCell ref="A24:B24"/>
    <mergeCell ref="A32:B32"/>
    <mergeCell ref="A33:B33"/>
    <mergeCell ref="A34:B34"/>
    <mergeCell ref="A35:B35"/>
    <mergeCell ref="A36:B36"/>
    <mergeCell ref="A22:B22"/>
    <mergeCell ref="A23:B23"/>
    <mergeCell ref="A28:H30"/>
    <mergeCell ref="A31:C31"/>
    <mergeCell ref="C27:D27"/>
    <mergeCell ref="A27:B27"/>
    <mergeCell ref="A26:B26"/>
    <mergeCell ref="A25:B25"/>
    <mergeCell ref="C26:D26"/>
    <mergeCell ref="C25:D25"/>
    <mergeCell ref="C24:D24"/>
    <mergeCell ref="C23:D23"/>
    <mergeCell ref="C22:D22"/>
    <mergeCell ref="A17:B17"/>
    <mergeCell ref="A18:B18"/>
    <mergeCell ref="A19:B19"/>
    <mergeCell ref="A20:B20"/>
    <mergeCell ref="A21:B21"/>
    <mergeCell ref="A16:G16"/>
    <mergeCell ref="A10:B10"/>
    <mergeCell ref="A11:B11"/>
    <mergeCell ref="A12:B12"/>
    <mergeCell ref="A13:B13"/>
    <mergeCell ref="A14:B14"/>
    <mergeCell ref="A15:B15"/>
    <mergeCell ref="C15:D15"/>
    <mergeCell ref="C14:D14"/>
    <mergeCell ref="C13:D13"/>
    <mergeCell ref="C10:D10"/>
    <mergeCell ref="C11:D11"/>
    <mergeCell ref="C12:D12"/>
    <mergeCell ref="C7:D7"/>
    <mergeCell ref="E7:G7"/>
    <mergeCell ref="A7:B8"/>
    <mergeCell ref="C8:D8"/>
    <mergeCell ref="A9:G9"/>
    <mergeCell ref="A1:G1"/>
    <mergeCell ref="A2:G2"/>
    <mergeCell ref="A3:G3"/>
    <mergeCell ref="A4:G5"/>
    <mergeCell ref="A6:G6"/>
    <mergeCell ref="C21:D21"/>
    <mergeCell ref="C20:D20"/>
    <mergeCell ref="C19:D19"/>
    <mergeCell ref="C18:D18"/>
    <mergeCell ref="C17:D17"/>
  </mergeCells>
  <printOptions/>
  <pageMargins left="0.75" right="0.75" top="1" bottom="1" header="0.5" footer="0.5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29225</dc:creator>
  <cp:keywords/>
  <dc:description/>
  <cp:lastModifiedBy>R428</cp:lastModifiedBy>
  <cp:lastPrinted>2024-01-30T07:06:11Z</cp:lastPrinted>
  <dcterms:created xsi:type="dcterms:W3CDTF">2024-01-30T07:07:02Z</dcterms:created>
  <dcterms:modified xsi:type="dcterms:W3CDTF">2024-04-25T08:01:52Z</dcterms:modified>
  <cp:category/>
  <cp:version/>
  <cp:contentType/>
  <cp:contentStatus/>
</cp:coreProperties>
</file>